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azirailorg.sharepoint.com/sites/msteams_33bc24/Shared Documents/פרויקטים/עסקים קטנים/הבית לעסקים/אתר/חומר אתר לדרור/אתר עסקים שלב ב/שירותים חרום/שאגת ארי/"/>
    </mc:Choice>
  </mc:AlternateContent>
  <xr:revisionPtr revIDLastSave="0" documentId="8_{7B1E56C7-6B45-4395-B2E4-B6E7A2423B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רשימת יישובים" sheetId="1" r:id="rId1"/>
    <sheet name="חלוקת איזורים" sheetId="2" state="hidden" r:id="rId2"/>
  </sheets>
  <definedNames>
    <definedName name="_xlnm._FilterDatabase" localSheetId="1" hidden="1">'חלוקת איזורים'!$A$1:$E$181</definedName>
    <definedName name="_xlnm._FilterDatabase" localSheetId="0">'רשימת יישובים'!$A$1:$E$181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E123" i="1"/>
  <c r="E90" i="1"/>
  <c r="E2" i="1"/>
  <c r="E56" i="1"/>
  <c r="E145" i="1"/>
  <c r="E3" i="1"/>
  <c r="E91" i="1"/>
  <c r="E13" i="1"/>
  <c r="E92" i="1"/>
  <c r="E42" i="1"/>
  <c r="E4" i="1"/>
  <c r="E124" i="1"/>
  <c r="E146" i="1"/>
  <c r="E43" i="1"/>
  <c r="E93" i="1"/>
  <c r="E94" i="1"/>
  <c r="E95" i="1"/>
  <c r="E57" i="1"/>
  <c r="E147" i="1"/>
  <c r="E58" i="1"/>
  <c r="E44" i="1"/>
  <c r="E96" i="1"/>
  <c r="E97" i="1"/>
  <c r="E59" i="1"/>
  <c r="E98" i="1"/>
  <c r="E148" i="1"/>
  <c r="E14" i="1"/>
  <c r="E15" i="1"/>
  <c r="E60" i="1"/>
  <c r="E61" i="1"/>
  <c r="E16" i="1"/>
  <c r="E125" i="1"/>
  <c r="E62" i="1"/>
  <c r="E163" i="1"/>
  <c r="E126" i="1"/>
  <c r="E99" i="1"/>
  <c r="E127" i="1"/>
  <c r="E100" i="1"/>
  <c r="E149" i="1"/>
  <c r="E63" i="1"/>
  <c r="E45" i="1"/>
  <c r="E150" i="1"/>
  <c r="E17" i="1"/>
  <c r="E18" i="1"/>
  <c r="E19" i="1"/>
  <c r="E128" i="1"/>
  <c r="E164" i="1"/>
  <c r="E129" i="1"/>
  <c r="E20" i="1"/>
  <c r="E130" i="1"/>
  <c r="E64" i="1"/>
  <c r="E65" i="1"/>
  <c r="E101" i="1"/>
  <c r="E165" i="1"/>
  <c r="E66" i="1"/>
  <c r="E166" i="1"/>
  <c r="E67" i="1"/>
  <c r="E46" i="1"/>
  <c r="E102" i="1"/>
  <c r="E68" i="1"/>
  <c r="E103" i="1"/>
  <c r="E131" i="1"/>
  <c r="E21" i="1"/>
  <c r="E22" i="1"/>
  <c r="E69" i="1"/>
  <c r="E104" i="1"/>
  <c r="E47" i="1"/>
  <c r="E48" i="1"/>
  <c r="E70" i="1"/>
  <c r="E167" i="1"/>
  <c r="E105" i="1"/>
  <c r="E168" i="1"/>
  <c r="E169" i="1"/>
  <c r="E23" i="1"/>
  <c r="E24" i="1"/>
  <c r="E25" i="1"/>
  <c r="E71" i="1"/>
  <c r="E72" i="1"/>
  <c r="E106" i="1"/>
  <c r="E26" i="1"/>
  <c r="E107" i="1"/>
  <c r="E151" i="1"/>
  <c r="E181" i="1"/>
  <c r="E49" i="1"/>
  <c r="E152" i="1"/>
  <c r="E175" i="1"/>
  <c r="E170" i="1"/>
  <c r="E27" i="1"/>
  <c r="E108" i="1"/>
  <c r="E109" i="1"/>
  <c r="E132" i="1"/>
  <c r="E73" i="1"/>
  <c r="E74" i="1"/>
  <c r="E89" i="1"/>
  <c r="E75" i="1"/>
  <c r="E28" i="1"/>
  <c r="E76" i="1"/>
  <c r="E153" i="1"/>
  <c r="E171" i="1"/>
  <c r="E29" i="1"/>
  <c r="E133" i="1"/>
  <c r="E30" i="1"/>
  <c r="E77" i="1"/>
  <c r="E134" i="1"/>
  <c r="E78" i="1"/>
  <c r="E31" i="1"/>
  <c r="E176" i="1"/>
  <c r="E110" i="1"/>
  <c r="E5" i="1"/>
  <c r="E50" i="1"/>
  <c r="E6" i="1"/>
  <c r="E51" i="1"/>
  <c r="E32" i="1"/>
  <c r="E52" i="1"/>
  <c r="E135" i="1"/>
  <c r="E33" i="1"/>
  <c r="E177" i="1"/>
  <c r="E7" i="1"/>
  <c r="E136" i="1"/>
  <c r="E79" i="1"/>
  <c r="E137" i="1"/>
  <c r="E8" i="1"/>
  <c r="E111" i="1"/>
  <c r="E112" i="1"/>
  <c r="E80" i="1"/>
  <c r="E34" i="1"/>
  <c r="E113" i="1"/>
  <c r="E154" i="1"/>
  <c r="E138" i="1"/>
  <c r="E114" i="1"/>
  <c r="E81" i="1"/>
  <c r="E155" i="1"/>
  <c r="E115" i="1"/>
  <c r="E9" i="1"/>
  <c r="E139" i="1"/>
  <c r="E82" i="1"/>
  <c r="E178" i="1"/>
  <c r="E156" i="1"/>
  <c r="E157" i="1"/>
  <c r="E35" i="1"/>
  <c r="E36" i="1"/>
  <c r="E116" i="1"/>
  <c r="E117" i="1"/>
  <c r="E172" i="1"/>
  <c r="E83" i="1"/>
  <c r="E84" i="1"/>
  <c r="E140" i="1"/>
  <c r="E158" i="1"/>
  <c r="E37" i="1"/>
  <c r="E141" i="1"/>
  <c r="E173" i="1"/>
  <c r="E179" i="1"/>
  <c r="E10" i="1"/>
  <c r="E38" i="1"/>
  <c r="E85" i="1"/>
  <c r="E180" i="1"/>
  <c r="E86" i="1"/>
  <c r="E87" i="1"/>
  <c r="E118" i="1"/>
  <c r="E159" i="1"/>
  <c r="E53" i="1"/>
  <c r="E11" i="1"/>
  <c r="E54" i="1"/>
  <c r="E119" i="1"/>
  <c r="E55" i="1"/>
  <c r="E39" i="1"/>
  <c r="E142" i="1"/>
  <c r="E120" i="1"/>
  <c r="E160" i="1"/>
  <c r="E121" i="1"/>
  <c r="E88" i="1"/>
  <c r="E40" i="1"/>
  <c r="E41" i="1"/>
  <c r="E12" i="1"/>
  <c r="E161" i="1"/>
  <c r="E143" i="1"/>
  <c r="E174" i="1"/>
  <c r="E162" i="1"/>
  <c r="E144" i="1"/>
  <c r="D162" i="1"/>
  <c r="D174" i="1"/>
  <c r="D143" i="1"/>
  <c r="F143" i="1"/>
  <c r="D161" i="1"/>
  <c r="D12" i="1"/>
  <c r="F12" i="1"/>
  <c r="D41" i="1"/>
  <c r="D40" i="1"/>
  <c r="D88" i="1"/>
  <c r="D121" i="1"/>
  <c r="D160" i="1"/>
  <c r="D120" i="1"/>
  <c r="F120" i="1"/>
  <c r="D142" i="1"/>
  <c r="F142" i="1"/>
  <c r="D39" i="1"/>
  <c r="D55" i="1"/>
  <c r="D119" i="1"/>
  <c r="F119" i="1"/>
  <c r="D54" i="1"/>
  <c r="D11" i="1"/>
  <c r="F11" i="1"/>
  <c r="D53" i="1"/>
  <c r="D159" i="1"/>
  <c r="D118" i="1"/>
  <c r="D87" i="1"/>
  <c r="D86" i="1"/>
  <c r="D180" i="1"/>
  <c r="D85" i="1"/>
  <c r="D38" i="1"/>
  <c r="F38" i="1"/>
  <c r="D10" i="1"/>
  <c r="F10" i="1"/>
  <c r="D179" i="1"/>
  <c r="F179" i="1"/>
  <c r="D173" i="1"/>
  <c r="D141" i="1"/>
  <c r="F141" i="1"/>
  <c r="D37" i="1"/>
  <c r="D158" i="1"/>
  <c r="D140" i="1"/>
  <c r="D84" i="1"/>
  <c r="F84" i="1"/>
  <c r="D83" i="1"/>
  <c r="D172" i="1"/>
  <c r="D117" i="1"/>
  <c r="F117" i="1"/>
  <c r="D116" i="1"/>
  <c r="D36" i="1"/>
  <c r="F36" i="1"/>
  <c r="D35" i="1"/>
  <c r="F35" i="1"/>
  <c r="D157" i="1"/>
  <c r="D156" i="1"/>
  <c r="F156" i="1"/>
  <c r="D178" i="1"/>
  <c r="F178" i="1"/>
  <c r="D82" i="1"/>
  <c r="D139" i="1"/>
  <c r="D9" i="1"/>
  <c r="F9" i="1"/>
  <c r="D115" i="1"/>
  <c r="D155" i="1"/>
  <c r="D81" i="1"/>
  <c r="F81" i="1"/>
  <c r="D114" i="1"/>
  <c r="D138" i="1"/>
  <c r="D154" i="1"/>
  <c r="F154" i="1"/>
  <c r="D113" i="1"/>
  <c r="D34" i="1"/>
  <c r="F34" i="1"/>
  <c r="D80" i="1"/>
  <c r="F80" i="1"/>
  <c r="D112" i="1"/>
  <c r="D111" i="1"/>
  <c r="D8" i="1"/>
  <c r="D137" i="1"/>
  <c r="D79" i="1"/>
  <c r="D136" i="1"/>
  <c r="D7" i="1"/>
  <c r="D177" i="1"/>
  <c r="F177" i="1"/>
  <c r="D33" i="1"/>
  <c r="F33" i="1"/>
  <c r="D135" i="1"/>
  <c r="D52" i="1"/>
  <c r="D32" i="1"/>
  <c r="F32" i="1"/>
  <c r="D51" i="1"/>
  <c r="D6" i="1"/>
  <c r="D50" i="1"/>
  <c r="F50" i="1"/>
  <c r="D5" i="1"/>
  <c r="D110" i="1"/>
  <c r="F110" i="1"/>
  <c r="D176" i="1"/>
  <c r="F176" i="1"/>
  <c r="D31" i="1"/>
  <c r="D78" i="1"/>
  <c r="D134" i="1"/>
  <c r="F134" i="1"/>
  <c r="D77" i="1"/>
  <c r="D30" i="1"/>
  <c r="D133" i="1"/>
  <c r="D29" i="1"/>
  <c r="D171" i="1"/>
  <c r="D153" i="1"/>
  <c r="F153" i="1"/>
  <c r="D76" i="1"/>
  <c r="D28" i="1"/>
  <c r="D75" i="1"/>
  <c r="D89" i="1"/>
  <c r="D74" i="1"/>
  <c r="F74" i="1"/>
  <c r="D73" i="1"/>
  <c r="D132" i="1"/>
  <c r="F132" i="1"/>
  <c r="D109" i="1"/>
  <c r="D108" i="1"/>
  <c r="F108" i="1"/>
  <c r="D27" i="1"/>
  <c r="D170" i="1"/>
  <c r="D175" i="1"/>
  <c r="D152" i="1"/>
  <c r="F152" i="1"/>
  <c r="D49" i="1"/>
  <c r="F87" i="1"/>
  <c r="D181" i="1"/>
  <c r="D151" i="1"/>
  <c r="D107" i="1"/>
  <c r="F107" i="1"/>
  <c r="D26" i="1"/>
  <c r="F26" i="1"/>
  <c r="D106" i="1"/>
  <c r="F106" i="1"/>
  <c r="D72" i="1"/>
  <c r="F72" i="1"/>
  <c r="D71" i="1"/>
  <c r="F71" i="1"/>
  <c r="D25" i="1"/>
  <c r="D24" i="1"/>
  <c r="D23" i="1"/>
  <c r="F23" i="1"/>
  <c r="D169" i="1"/>
  <c r="D168" i="1"/>
  <c r="F168" i="1"/>
  <c r="D105" i="1"/>
  <c r="F105" i="1"/>
  <c r="D167" i="1"/>
  <c r="F167" i="1"/>
  <c r="D70" i="1"/>
  <c r="F70" i="1"/>
  <c r="D48" i="1"/>
  <c r="F48" i="1"/>
  <c r="D47" i="1"/>
  <c r="F47" i="1"/>
  <c r="D104" i="1"/>
  <c r="F104" i="1"/>
  <c r="D69" i="1"/>
  <c r="F69" i="1"/>
  <c r="D22" i="1"/>
  <c r="D21" i="1"/>
  <c r="D131" i="1"/>
  <c r="F131" i="1"/>
  <c r="D103" i="1"/>
  <c r="D68" i="1"/>
  <c r="F68" i="1"/>
  <c r="D102" i="1"/>
  <c r="D46" i="1"/>
  <c r="F46" i="1"/>
  <c r="D67" i="1"/>
  <c r="D166" i="1"/>
  <c r="F166" i="1"/>
  <c r="D66" i="1"/>
  <c r="D165" i="1"/>
  <c r="F165" i="1"/>
  <c r="D101" i="1"/>
  <c r="D65" i="1"/>
  <c r="D64" i="1"/>
  <c r="D130" i="1"/>
  <c r="D20" i="1"/>
  <c r="F20" i="1"/>
  <c r="D129" i="1"/>
  <c r="F129" i="1"/>
  <c r="D164" i="1"/>
  <c r="F164" i="1"/>
  <c r="D128" i="1"/>
  <c r="D19" i="1"/>
  <c r="D18" i="1"/>
  <c r="D17" i="1"/>
  <c r="D150" i="1"/>
  <c r="D45" i="1"/>
  <c r="D63" i="1"/>
  <c r="D149" i="1"/>
  <c r="D100" i="1"/>
  <c r="D127" i="1"/>
  <c r="D99" i="1"/>
  <c r="D126" i="1"/>
  <c r="D163" i="1"/>
  <c r="D62" i="1"/>
  <c r="F62" i="1"/>
  <c r="D125" i="1"/>
  <c r="D16" i="1"/>
  <c r="D61" i="1"/>
  <c r="D60" i="1"/>
  <c r="F60" i="1"/>
  <c r="D15" i="1"/>
  <c r="D14" i="1"/>
  <c r="D148" i="1"/>
  <c r="D98" i="1"/>
  <c r="D59" i="1"/>
  <c r="D97" i="1"/>
  <c r="D96" i="1"/>
  <c r="F96" i="1"/>
  <c r="D44" i="1"/>
  <c r="D58" i="1"/>
  <c r="F58" i="1"/>
  <c r="D147" i="1"/>
  <c r="D57" i="1"/>
  <c r="F57" i="1"/>
  <c r="D95" i="1"/>
  <c r="F95" i="1"/>
  <c r="D94" i="1"/>
  <c r="D93" i="1"/>
  <c r="D43" i="1"/>
  <c r="D146" i="1"/>
  <c r="F146" i="1"/>
  <c r="D124" i="1"/>
  <c r="D4" i="1"/>
  <c r="D42" i="1"/>
  <c r="D92" i="1"/>
  <c r="F92" i="1"/>
  <c r="D13" i="1"/>
  <c r="D91" i="1"/>
  <c r="D3" i="1"/>
  <c r="D145" i="1"/>
  <c r="D56" i="1"/>
  <c r="D2" i="1"/>
  <c r="F6" i="1"/>
  <c r="D90" i="1"/>
  <c r="D123" i="1"/>
  <c r="D144" i="1"/>
  <c r="F144" i="1"/>
  <c r="D122" i="1"/>
  <c r="F122" i="1"/>
  <c r="F85" i="1"/>
  <c r="F97" i="1"/>
  <c r="F160" i="1"/>
  <c r="F121" i="1"/>
  <c r="F49" i="1"/>
  <c r="F76" i="1"/>
  <c r="F109" i="1"/>
  <c r="F30" i="1"/>
  <c r="F54" i="1"/>
  <c r="F66" i="1"/>
  <c r="F90" i="1"/>
  <c r="F150" i="1"/>
  <c r="F28" i="1"/>
  <c r="F4" i="1"/>
  <c r="F5" i="1"/>
  <c r="F128" i="1"/>
  <c r="F39" i="1"/>
  <c r="F18" i="1"/>
  <c r="F102" i="1"/>
  <c r="F162" i="1"/>
  <c r="F174" i="1"/>
  <c r="F7" i="1"/>
  <c r="F19" i="1"/>
  <c r="F43" i="1"/>
  <c r="F55" i="1"/>
  <c r="F67" i="1"/>
  <c r="F79" i="1"/>
  <c r="F91" i="1"/>
  <c r="F103" i="1"/>
  <c r="F115" i="1"/>
  <c r="F127" i="1"/>
  <c r="F151" i="1"/>
  <c r="F163" i="1"/>
  <c r="F175" i="1"/>
  <c r="F78" i="1"/>
  <c r="F126" i="1"/>
  <c r="F98" i="1"/>
  <c r="F75" i="1"/>
  <c r="F42" i="1"/>
  <c r="F138" i="1"/>
  <c r="F44" i="1"/>
  <c r="F114" i="1"/>
  <c r="F133" i="1"/>
  <c r="F145" i="1"/>
  <c r="F157" i="1"/>
  <c r="F169" i="1"/>
  <c r="F181" i="1"/>
  <c r="F140" i="1"/>
  <c r="F116" i="1"/>
  <c r="F170" i="1"/>
  <c r="F13" i="1"/>
  <c r="F25" i="1"/>
  <c r="F3" i="1"/>
  <c r="F2" i="1"/>
  <c r="F158" i="1"/>
  <c r="F86" i="1"/>
  <c r="F139" i="1"/>
  <c r="F21" i="1"/>
  <c r="F15" i="1"/>
  <c r="F27" i="1"/>
  <c r="F51" i="1"/>
  <c r="F63" i="1"/>
  <c r="F99" i="1"/>
  <c r="F111" i="1"/>
  <c r="F123" i="1"/>
  <c r="F135" i="1"/>
  <c r="F147" i="1"/>
  <c r="F159" i="1"/>
  <c r="F171" i="1"/>
  <c r="F180" i="1"/>
  <c r="F56" i="1"/>
  <c r="F22" i="1"/>
  <c r="F118" i="1"/>
  <c r="F94" i="1"/>
  <c r="F45" i="1"/>
  <c r="F37" i="1"/>
  <c r="F73" i="1"/>
  <c r="F16" i="1"/>
  <c r="F40" i="1"/>
  <c r="F52" i="1"/>
  <c r="F64" i="1"/>
  <c r="F88" i="1"/>
  <c r="F100" i="1"/>
  <c r="F112" i="1"/>
  <c r="F124" i="1"/>
  <c r="F136" i="1"/>
  <c r="F148" i="1"/>
  <c r="F172" i="1"/>
  <c r="F155" i="1"/>
  <c r="F83" i="1"/>
  <c r="F59" i="1"/>
  <c r="F31" i="1"/>
  <c r="F24" i="1"/>
  <c r="F93" i="1"/>
  <c r="F14" i="1"/>
  <c r="F61" i="1"/>
  <c r="F17" i="1"/>
  <c r="F29" i="1"/>
  <c r="F41" i="1"/>
  <c r="F53" i="1"/>
  <c r="F65" i="1"/>
  <c r="F77" i="1"/>
  <c r="F89" i="1"/>
  <c r="F101" i="1"/>
  <c r="F113" i="1"/>
  <c r="F125" i="1"/>
  <c r="F137" i="1"/>
  <c r="F149" i="1"/>
  <c r="F161" i="1"/>
  <c r="F173" i="1"/>
  <c r="F130" i="1"/>
  <c r="F82" i="1"/>
  <c r="F8" i="1"/>
</calcChain>
</file>

<file path=xl/sharedStrings.xml><?xml version="1.0" encoding="utf-8"?>
<sst xmlns="http://schemas.openxmlformats.org/spreadsheetml/2006/main" count="923" uniqueCount="243">
  <si>
    <t>יישוב</t>
  </si>
  <si>
    <t>מועצה</t>
  </si>
  <si>
    <t>פונה בפועל</t>
  </si>
  <si>
    <t>שנת השוואה</t>
  </si>
  <si>
    <t>אביבים</t>
  </si>
  <si>
    <t>מרום הגליל</t>
  </si>
  <si>
    <t>כן</t>
  </si>
  <si>
    <t>אבירים</t>
  </si>
  <si>
    <t>מעלה יוסף</t>
  </si>
  <si>
    <t>לא</t>
  </si>
  <si>
    <t>אבן מנחם</t>
  </si>
  <si>
    <t>אדמית</t>
  </si>
  <si>
    <t>מטה אשר</t>
  </si>
  <si>
    <t>אודם</t>
  </si>
  <si>
    <t>גולן</t>
  </si>
  <si>
    <t>אבו סנאן</t>
  </si>
  <si>
    <t>מועצה מקומית אבו סנאן</t>
  </si>
  <si>
    <t>אורטל</t>
  </si>
  <si>
    <t>אחיהוד</t>
  </si>
  <si>
    <t>איילת השחר</t>
  </si>
  <si>
    <t>הגליל העליון</t>
  </si>
  <si>
    <t>אילון</t>
  </si>
  <si>
    <t>אליפלט</t>
  </si>
  <si>
    <t>מבואות החרמון</t>
  </si>
  <si>
    <t>אלקוש</t>
  </si>
  <si>
    <t>אמירים</t>
  </si>
  <si>
    <t>אמנון</t>
  </si>
  <si>
    <t>אפק</t>
  </si>
  <si>
    <t>אשרת</t>
  </si>
  <si>
    <t>בוסתן הגליל</t>
  </si>
  <si>
    <t>בוקעתא</t>
  </si>
  <si>
    <t>מועצה מקומית בוקעאתא</t>
  </si>
  <si>
    <t>ביריה</t>
  </si>
  <si>
    <t>מועצה מקומית בית ג'ן</t>
  </si>
  <si>
    <t>בית הלל</t>
  </si>
  <si>
    <t>בית העמק</t>
  </si>
  <si>
    <t>בן עמי</t>
  </si>
  <si>
    <t>בענה</t>
  </si>
  <si>
    <t>מועצה מקומית בענה</t>
  </si>
  <si>
    <t>בצת</t>
  </si>
  <si>
    <t>בר יוחאי</t>
  </si>
  <si>
    <t>משגב</t>
  </si>
  <si>
    <t>ברעם</t>
  </si>
  <si>
    <t>גדות</t>
  </si>
  <si>
    <t>ג'דידה-מכר</t>
  </si>
  <si>
    <t>מועצה מקומית ג'דיידה-מכר</t>
  </si>
  <si>
    <t>ג'וליס</t>
  </si>
  <si>
    <t>מועצה מקומית ג'וליס</t>
  </si>
  <si>
    <t>גונן</t>
  </si>
  <si>
    <t>גורן</t>
  </si>
  <si>
    <t>מועצה מקומית גוש חלב</t>
  </si>
  <si>
    <t>גילון</t>
  </si>
  <si>
    <t>גיתה</t>
  </si>
  <si>
    <t>געתון</t>
  </si>
  <si>
    <t>גרנות הגליל</t>
  </si>
  <si>
    <t>גשר הזיו</t>
  </si>
  <si>
    <t>דיר אל-אסד</t>
  </si>
  <si>
    <t>מועצה מקומית דיר אל-אסד</t>
  </si>
  <si>
    <t>דישון</t>
  </si>
  <si>
    <t>דלתון</t>
  </si>
  <si>
    <t>דן</t>
  </si>
  <si>
    <t>דפנה</t>
  </si>
  <si>
    <t>הגושרים</t>
  </si>
  <si>
    <t>הילה</t>
  </si>
  <si>
    <t>הר חלוץ</t>
  </si>
  <si>
    <t>זרעית</t>
  </si>
  <si>
    <t>חולתה</t>
  </si>
  <si>
    <t>חוסן</t>
  </si>
  <si>
    <t>חורפיש</t>
  </si>
  <si>
    <t>מועצה מקומית חורפיש</t>
  </si>
  <si>
    <t>חצור הגלילית</t>
  </si>
  <si>
    <t>מועצה מקומית חצור הגלילית</t>
  </si>
  <si>
    <t>חניתה</t>
  </si>
  <si>
    <t>חרשים</t>
  </si>
  <si>
    <t>טובא-זנגרייה</t>
  </si>
  <si>
    <t>מועצה מקומית טובא-זנגרייה</t>
  </si>
  <si>
    <t>טל-אל</t>
  </si>
  <si>
    <t>יאנוח-ג'ת</t>
  </si>
  <si>
    <t>מועצה מקומית יאנוח-ג'ת</t>
  </si>
  <si>
    <t>יובל</t>
  </si>
  <si>
    <t>יחיעם</t>
  </si>
  <si>
    <t>יסוד המעלה</t>
  </si>
  <si>
    <t>מועצה מקומית יסוד המעלה</t>
  </si>
  <si>
    <t>יסעור</t>
  </si>
  <si>
    <t>יערה</t>
  </si>
  <si>
    <t>יפתח</t>
  </si>
  <si>
    <t>יראון</t>
  </si>
  <si>
    <t>ירכא</t>
  </si>
  <si>
    <t>מועצה מקומית ירכא</t>
  </si>
  <si>
    <t>כברי</t>
  </si>
  <si>
    <t>כורזים</t>
  </si>
  <si>
    <t>כחל</t>
  </si>
  <si>
    <t>מועצה מקומית כיסרא-סומיע</t>
  </si>
  <si>
    <t>כישור</t>
  </si>
  <si>
    <t>כליל</t>
  </si>
  <si>
    <t>כמאנה</t>
  </si>
  <si>
    <t>כמון</t>
  </si>
  <si>
    <t>כפר בלום</t>
  </si>
  <si>
    <t>כפר גלעדי</t>
  </si>
  <si>
    <t>כפר הנשיא</t>
  </si>
  <si>
    <t>כפר ורדים</t>
  </si>
  <si>
    <t>מועצה מקומית כפר ורדים</t>
  </si>
  <si>
    <t>כפר יאסיף</t>
  </si>
  <si>
    <t>מועצה מקומית כפר יאסיף</t>
  </si>
  <si>
    <t>כפר מסריק</t>
  </si>
  <si>
    <t>כפר סאלד</t>
  </si>
  <si>
    <t>כפר שמאי</t>
  </si>
  <si>
    <t>כרי דשא</t>
  </si>
  <si>
    <t>עמק הירדן</t>
  </si>
  <si>
    <t>כרכום</t>
  </si>
  <si>
    <t>כרם בן זמרה</t>
  </si>
  <si>
    <t>כרמיאל</t>
  </si>
  <si>
    <t>עיריית כרמיאל</t>
  </si>
  <si>
    <t>לבון</t>
  </si>
  <si>
    <t>להבות הבשן</t>
  </si>
  <si>
    <t>לוחמי הגטאות</t>
  </si>
  <si>
    <t>לימן</t>
  </si>
  <si>
    <t>לפידות</t>
  </si>
  <si>
    <t>מג'ד אל כרום</t>
  </si>
  <si>
    <t>מועצה מקומית מג'ד אל-כרום</t>
  </si>
  <si>
    <t>מג'דל שמס</t>
  </si>
  <si>
    <t>מועצה מקומית מג'דל שמס</t>
  </si>
  <si>
    <t>מועצה תעשייתית מגדל תפן</t>
  </si>
  <si>
    <t>מזרעה</t>
  </si>
  <si>
    <t>מועצה מקומית מזרעה</t>
  </si>
  <si>
    <t>מחניים</t>
  </si>
  <si>
    <t>מטולה</t>
  </si>
  <si>
    <t>מועצה מקומית מטולה</t>
  </si>
  <si>
    <t>מירון</t>
  </si>
  <si>
    <t>מכמנים</t>
  </si>
  <si>
    <t>מלכיה</t>
  </si>
  <si>
    <t>מנות</t>
  </si>
  <si>
    <t>מנרה</t>
  </si>
  <si>
    <t>מסעדה</t>
  </si>
  <si>
    <t>מועצה מקומית מסעדה</t>
  </si>
  <si>
    <t>מעונה</t>
  </si>
  <si>
    <t>מעיליא</t>
  </si>
  <si>
    <t>מועצה מקומית מעיליא</t>
  </si>
  <si>
    <t>מעלות תרשיחא</t>
  </si>
  <si>
    <t>עיריית מעלות תרשיחא</t>
  </si>
  <si>
    <t>מצובה</t>
  </si>
  <si>
    <t>מרגליות</t>
  </si>
  <si>
    <t>מרום גולן</t>
  </si>
  <si>
    <t>מרכז כ"ח</t>
  </si>
  <si>
    <t>משגב עם</t>
  </si>
  <si>
    <t>משמר הירדן</t>
  </si>
  <si>
    <t>מתת</t>
  </si>
  <si>
    <t>נאות מרדכי</t>
  </si>
  <si>
    <t>נהריה</t>
  </si>
  <si>
    <t>עיריית נהריה</t>
  </si>
  <si>
    <t>נווה זיו</t>
  </si>
  <si>
    <t>נחף</t>
  </si>
  <si>
    <t>מועצה מקומית נחף</t>
  </si>
  <si>
    <t>נטועה</t>
  </si>
  <si>
    <t>נמרוד</t>
  </si>
  <si>
    <t>נס עמים</t>
  </si>
  <si>
    <t>נתיב השיירה</t>
  </si>
  <si>
    <t>סאג'ור</t>
  </si>
  <si>
    <t>מועצה מקומית סאג'ור</t>
  </si>
  <si>
    <t>סאסא</t>
  </si>
  <si>
    <t>סער</t>
  </si>
  <si>
    <t>ספסופה</t>
  </si>
  <si>
    <t>עבדון</t>
  </si>
  <si>
    <t>עברון</t>
  </si>
  <si>
    <t>ע'ג'ר</t>
  </si>
  <si>
    <t>מועצה מקומית ע'ג'ר</t>
  </si>
  <si>
    <t>עין אל אסד</t>
  </si>
  <si>
    <t>עין המפרץ</t>
  </si>
  <si>
    <t>עין זיוון</t>
  </si>
  <si>
    <t>עין יעקב</t>
  </si>
  <si>
    <t>עין קיניא</t>
  </si>
  <si>
    <t>מועצה מקומית עין קיניא</t>
  </si>
  <si>
    <t>עיריית עכו</t>
  </si>
  <si>
    <t>עלמה</t>
  </si>
  <si>
    <t>עמוקה</t>
  </si>
  <si>
    <t>עמיעד</t>
  </si>
  <si>
    <t>עמיר</t>
  </si>
  <si>
    <t>עמקה</t>
  </si>
  <si>
    <t>פלך</t>
  </si>
  <si>
    <t>פסוטה</t>
  </si>
  <si>
    <t>מועצה מקומית פסוטה</t>
  </si>
  <si>
    <t>פקיעין</t>
  </si>
  <si>
    <t>מועצה מקומית פקיעין</t>
  </si>
  <si>
    <t>פקיעין החדשה</t>
  </si>
  <si>
    <t>פרוד</t>
  </si>
  <si>
    <t>צבעון</t>
  </si>
  <si>
    <t>צוריאל</t>
  </si>
  <si>
    <t>צורית</t>
  </si>
  <si>
    <t>צפת</t>
  </si>
  <si>
    <t>עיריית צפת</t>
  </si>
  <si>
    <t>קדמת צבי</t>
  </si>
  <si>
    <t>קדרים</t>
  </si>
  <si>
    <t>קצרין</t>
  </si>
  <si>
    <t>מועצה מקומית קצרין</t>
  </si>
  <si>
    <t>קרית שמונה</t>
  </si>
  <si>
    <t>עיריית קרית שמונה</t>
  </si>
  <si>
    <t>ראמה</t>
  </si>
  <si>
    <t>מועצה מקומית ראמה</t>
  </si>
  <si>
    <t>ראש פינה</t>
  </si>
  <si>
    <t>מועצה מקומית ראש פינה</t>
  </si>
  <si>
    <t>רגבה</t>
  </si>
  <si>
    <t>ריחאנייה</t>
  </si>
  <si>
    <t>רמות נפתלי</t>
  </si>
  <si>
    <t>רמת טראמפ</t>
  </si>
  <si>
    <t>שאר ישוב</t>
  </si>
  <si>
    <t>שבי ציון</t>
  </si>
  <si>
    <t>שדה אליעזר</t>
  </si>
  <si>
    <t>שדה נחמיה</t>
  </si>
  <si>
    <t>שומרה</t>
  </si>
  <si>
    <t>שומרת</t>
  </si>
  <si>
    <t>שזור</t>
  </si>
  <si>
    <t>שייח' דנון</t>
  </si>
  <si>
    <t>שלומי</t>
  </si>
  <si>
    <t>מועצה מקומית שלומי</t>
  </si>
  <si>
    <t>שמיר</t>
  </si>
  <si>
    <t>שניר</t>
  </si>
  <si>
    <t>שעל</t>
  </si>
  <si>
    <t>שפר</t>
  </si>
  <si>
    <t>שתולה</t>
  </si>
  <si>
    <t>תובל</t>
  </si>
  <si>
    <t>איזור זכאות שאגת הארי</t>
  </si>
  <si>
    <t>ישוב</t>
  </si>
  <si>
    <t>SEMEL_ISHUV</t>
  </si>
  <si>
    <t>דובב</t>
  </si>
  <si>
    <t>מעין ברוך</t>
  </si>
  <si>
    <t>ערב אל ערמאשה</t>
  </si>
  <si>
    <t>ראש הנקרה</t>
  </si>
  <si>
    <t>ג'יש (גוש חלב)</t>
  </si>
  <si>
    <t>איזור מורחב</t>
  </si>
  <si>
    <t>אלרום</t>
  </si>
  <si>
    <t>נווה אטיב</t>
  </si>
  <si>
    <t>קלע אלון</t>
  </si>
  <si>
    <t>אור הגנוז</t>
  </si>
  <si>
    <t>בית ג'אן</t>
  </si>
  <si>
    <t>כדיתה</t>
  </si>
  <si>
    <t>כסרא-סמיע</t>
  </si>
  <si>
    <t xml:space="preserve">מגדל תפן </t>
  </si>
  <si>
    <t xml:space="preserve">עכו </t>
  </si>
  <si>
    <t>קו עימות</t>
  </si>
  <si>
    <t>מסלולי פיצויים</t>
  </si>
  <si>
    <t>אדום+מחזורים+שכר</t>
  </si>
  <si>
    <t>מחזורים+שכר</t>
  </si>
  <si>
    <t>נוסף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</si>
</sst>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3" fillId="0" borderId="0" xfId="1"/>
    <xf numFmtId="0" fontId="4" fillId="0" borderId="1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1" fillId="3" borderId="1" xfId="2" applyFill="1" applyBorder="1"/>
    <xf numFmtId="0" fontId="1" fillId="0" borderId="1" xfId="2" applyBorder="1"/>
    <xf numFmtId="0" fontId="1" fillId="0" borderId="0" xfId="2"/>
    <xf numFmtId="0" fontId="1" fillId="3" borderId="0" xfId="2" applyFill="1"/>
    <xf numFmtId="0" fontId="4" fillId="0" borderId="0" xfId="1" applyFont="1" applyAlignment="1">
      <alignment vertical="center"/>
    </xf>
    <xf numFmtId="0" fontId="2" fillId="0" borderId="1" xfId="0" applyFont="1" applyBorder="1"/>
    <xf numFmtId="0" fontId="1" fillId="4" borderId="1" xfId="2" applyFill="1" applyBorder="1"/>
    <xf numFmtId="0" fontId="1" fillId="4" borderId="0" xfId="2" applyFill="1"/>
  </cellXfs>
  <cellStyles count="3">
    <cellStyle name="Normal" xfId="0" builtinId="0"/>
    <cellStyle name="Normal 2" xfId="2" xr:uid="{DD2C5C46-4A55-4DFA-BA5F-D8DE81BCABE3}"/>
    <cellStyle name="Normal 3" xfId="1" xr:uid="{A32DA5C1-063D-40EC-8E49-6407C9BD1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81"/>
  <sheetViews>
    <sheetView rightToLeft="1" tabSelected="1" topLeftCell="C56" workbookViewId="0">
      <selection activeCell="J17" sqref="J17"/>
    </sheetView>
  </sheetViews>
  <sheetFormatPr defaultColWidth="12.54296875" defaultRowHeight="15.75" customHeight="1" x14ac:dyDescent="0.25"/>
  <cols>
    <col min="2" max="2" width="0" hidden="1" customWidth="1"/>
    <col min="3" max="3" width="13.7265625" bestFit="1" customWidth="1"/>
    <col min="4" max="4" width="20.7265625" bestFit="1" customWidth="1"/>
  </cols>
  <sheetData>
    <row r="1" spans="1:6" ht="12.5" x14ac:dyDescent="0.25">
      <c r="A1" s="1" t="s">
        <v>1</v>
      </c>
      <c r="B1" s="1" t="s">
        <v>2</v>
      </c>
      <c r="C1" s="1" t="s">
        <v>0</v>
      </c>
      <c r="D1" s="1" t="s">
        <v>220</v>
      </c>
      <c r="E1" s="1" t="s">
        <v>3</v>
      </c>
      <c r="F1" s="1" t="s">
        <v>239</v>
      </c>
    </row>
    <row r="2" spans="1:6" ht="12.5" x14ac:dyDescent="0.25">
      <c r="A2" s="1" t="s">
        <v>14</v>
      </c>
      <c r="B2" s="1" t="s">
        <v>9</v>
      </c>
      <c r="C2" s="1" t="s">
        <v>13</v>
      </c>
      <c r="D2" s="1" t="str">
        <f>_xlfn.XLOOKUP(C2,'חלוקת איזורים'!A:A,'חלוקת איזורים'!C:C)</f>
        <v>איזור מורחב</v>
      </c>
      <c r="E2" s="1">
        <f t="shared" ref="E2:E33" si="0">IF(B2="כן",2023,2025)</f>
        <v>2025</v>
      </c>
      <c r="F2" t="str">
        <f>_xlfn.XLOOKUP(D2,'חלוקת איזורים'!$G$2:$G$3,'חלוקת איזורים'!$H$2:$H$3)</f>
        <v>מחזורים+שכר</v>
      </c>
    </row>
    <row r="3" spans="1:6" ht="12.5" x14ac:dyDescent="0.25">
      <c r="A3" s="1" t="s">
        <v>14</v>
      </c>
      <c r="B3" s="1" t="s">
        <v>9</v>
      </c>
      <c r="C3" s="1" t="s">
        <v>17</v>
      </c>
      <c r="D3" s="1" t="str">
        <f>_xlfn.XLOOKUP(C3,'חלוקת איזורים'!A:A,'חלוקת איזורים'!C:C)</f>
        <v>איזור מורחב</v>
      </c>
      <c r="E3" s="1">
        <f t="shared" si="0"/>
        <v>2025</v>
      </c>
      <c r="F3" t="str">
        <f>_xlfn.XLOOKUP(D3,'חלוקת איזורים'!$G$2:$G$3,'חלוקת איזורים'!$H$2:$H$3)</f>
        <v>מחזורים+שכר</v>
      </c>
    </row>
    <row r="4" spans="1:6" ht="12.5" x14ac:dyDescent="0.25">
      <c r="A4" s="1" t="s">
        <v>14</v>
      </c>
      <c r="B4" s="1" t="s">
        <v>9</v>
      </c>
      <c r="C4" s="1" t="s">
        <v>229</v>
      </c>
      <c r="D4" s="1" t="str">
        <f>_xlfn.XLOOKUP(C4,'חלוקת איזורים'!A:A,'חלוקת איזורים'!C:C)</f>
        <v>איזור מורחב</v>
      </c>
      <c r="E4" s="1">
        <f t="shared" si="0"/>
        <v>2025</v>
      </c>
      <c r="F4" t="str">
        <f>_xlfn.XLOOKUP(D4,'חלוקת איזורים'!$G$2:$G$3,'חלוקת איזורים'!$H$2:$H$3)</f>
        <v>מחזורים+שכר</v>
      </c>
    </row>
    <row r="5" spans="1:6" ht="12.5" x14ac:dyDescent="0.25">
      <c r="A5" s="1" t="s">
        <v>14</v>
      </c>
      <c r="B5" s="1" t="s">
        <v>9</v>
      </c>
      <c r="C5" s="1" t="s">
        <v>231</v>
      </c>
      <c r="D5" s="1" t="str">
        <f>_xlfn.XLOOKUP(C5,'חלוקת איזורים'!A:A,'חלוקת איזורים'!C:C)</f>
        <v>איזור מורחב</v>
      </c>
      <c r="E5" s="1">
        <f t="shared" si="0"/>
        <v>2025</v>
      </c>
      <c r="F5" t="str">
        <f>_xlfn.XLOOKUP(D5,'חלוקת איזורים'!$G$2:$G$3,'חלוקת איזורים'!$H$2:$H$3)</f>
        <v>מחזורים+שכר</v>
      </c>
    </row>
    <row r="6" spans="1:6" ht="12.5" x14ac:dyDescent="0.25">
      <c r="A6" s="1" t="s">
        <v>14</v>
      </c>
      <c r="B6" s="1" t="s">
        <v>9</v>
      </c>
      <c r="C6" s="1" t="s">
        <v>142</v>
      </c>
      <c r="D6" s="1" t="str">
        <f>_xlfn.XLOOKUP(C6,'חלוקת איזורים'!A:A,'חלוקת איזורים'!C:C)</f>
        <v>איזור מורחב</v>
      </c>
      <c r="E6" s="1">
        <f t="shared" si="0"/>
        <v>2025</v>
      </c>
      <c r="F6" t="str">
        <f>_xlfn.XLOOKUP(D6,'חלוקת איזורים'!$G$2:$G$3,'חלוקת איזורים'!$H$2:$H$3)</f>
        <v>מחזורים+שכר</v>
      </c>
    </row>
    <row r="7" spans="1:6" ht="14.5" x14ac:dyDescent="0.25">
      <c r="A7" s="1" t="s">
        <v>14</v>
      </c>
      <c r="B7" s="1" t="s">
        <v>9</v>
      </c>
      <c r="C7" s="6" t="s">
        <v>230</v>
      </c>
      <c r="D7" s="1" t="str">
        <f>_xlfn.XLOOKUP(C7,'חלוקת איזורים'!A:A,'חלוקת איזורים'!C:C)</f>
        <v>איזור מורחב</v>
      </c>
      <c r="E7" s="1">
        <f t="shared" si="0"/>
        <v>2025</v>
      </c>
      <c r="F7" t="str">
        <f>_xlfn.XLOOKUP(D7,'חלוקת איזורים'!$G$2:$G$3,'חלוקת איזורים'!$H$2:$H$3)</f>
        <v>מחזורים+שכר</v>
      </c>
    </row>
    <row r="8" spans="1:6" ht="12.5" x14ac:dyDescent="0.25">
      <c r="A8" s="1" t="s">
        <v>14</v>
      </c>
      <c r="B8" s="1" t="s">
        <v>9</v>
      </c>
      <c r="C8" s="1" t="s">
        <v>154</v>
      </c>
      <c r="D8" s="1" t="str">
        <f>_xlfn.XLOOKUP(C8,'חלוקת איזורים'!A:A,'חלוקת איזורים'!C:C)</f>
        <v>איזור מורחב</v>
      </c>
      <c r="E8" s="1">
        <f t="shared" si="0"/>
        <v>2025</v>
      </c>
      <c r="F8" t="str">
        <f>_xlfn.XLOOKUP(D8,'חלוקת איזורים'!$G$2:$G$3,'חלוקת איזורים'!$H$2:$H$3)</f>
        <v>מחזורים+שכר</v>
      </c>
    </row>
    <row r="9" spans="1:6" ht="12.5" x14ac:dyDescent="0.25">
      <c r="A9" s="1" t="s">
        <v>14</v>
      </c>
      <c r="B9" s="1" t="s">
        <v>9</v>
      </c>
      <c r="C9" s="1" t="s">
        <v>168</v>
      </c>
      <c r="D9" s="1" t="str">
        <f>_xlfn.XLOOKUP(C9,'חלוקת איזורים'!A:A,'חלוקת איזורים'!C:C)</f>
        <v>איזור מורחב</v>
      </c>
      <c r="E9" s="1">
        <f t="shared" si="0"/>
        <v>2025</v>
      </c>
      <c r="F9" t="str">
        <f>_xlfn.XLOOKUP(D9,'חלוקת איזורים'!$G$2:$G$3,'חלוקת איזורים'!$H$2:$H$3)</f>
        <v>מחזורים+שכר</v>
      </c>
    </row>
    <row r="10" spans="1:6" ht="12.5" x14ac:dyDescent="0.25">
      <c r="A10" s="1" t="s">
        <v>14</v>
      </c>
      <c r="B10" s="1" t="s">
        <v>9</v>
      </c>
      <c r="C10" s="1" t="s">
        <v>190</v>
      </c>
      <c r="D10" s="1" t="str">
        <f>_xlfn.XLOOKUP(C10,'חלוקת איזורים'!A:A,'חלוקת איזורים'!C:C)</f>
        <v>איזור מורחב</v>
      </c>
      <c r="E10" s="1">
        <f t="shared" si="0"/>
        <v>2025</v>
      </c>
      <c r="F10" t="str">
        <f>_xlfn.XLOOKUP(D10,'חלוקת איזורים'!$G$2:$G$3,'חלוקת איזורים'!$H$2:$H$3)</f>
        <v>מחזורים+שכר</v>
      </c>
    </row>
    <row r="11" spans="1:6" ht="12.5" x14ac:dyDescent="0.25">
      <c r="A11" s="1" t="s">
        <v>14</v>
      </c>
      <c r="B11" s="1" t="s">
        <v>9</v>
      </c>
      <c r="C11" s="1" t="s">
        <v>203</v>
      </c>
      <c r="D11" s="1" t="str">
        <f>_xlfn.XLOOKUP(C11,'חלוקת איזורים'!A:A,'חלוקת איזורים'!C:C)</f>
        <v>איזור מורחב</v>
      </c>
      <c r="E11" s="1">
        <f t="shared" si="0"/>
        <v>2025</v>
      </c>
      <c r="F11" t="str">
        <f>_xlfn.XLOOKUP(D11,'חלוקת איזורים'!$G$2:$G$3,'חלוקת איזורים'!$H$2:$H$3)</f>
        <v>מחזורים+שכר</v>
      </c>
    </row>
    <row r="12" spans="1:6" ht="12.5" x14ac:dyDescent="0.25">
      <c r="A12" s="1" t="s">
        <v>14</v>
      </c>
      <c r="B12" s="1" t="s">
        <v>9</v>
      </c>
      <c r="C12" s="1" t="s">
        <v>216</v>
      </c>
      <c r="D12" s="1" t="str">
        <f>_xlfn.XLOOKUP(C12,'חלוקת איזורים'!A:A,'חלוקת איזורים'!C:C)</f>
        <v>איזור מורחב</v>
      </c>
      <c r="E12" s="1">
        <f t="shared" si="0"/>
        <v>2025</v>
      </c>
      <c r="F12" t="str">
        <f>_xlfn.XLOOKUP(D12,'חלוקת איזורים'!$G$2:$G$3,'חלוקת איזורים'!$H$2:$H$3)</f>
        <v>מחזורים+שכר</v>
      </c>
    </row>
    <row r="13" spans="1:6" ht="12.5" x14ac:dyDescent="0.25">
      <c r="A13" s="1" t="s">
        <v>20</v>
      </c>
      <c r="B13" s="1" t="s">
        <v>9</v>
      </c>
      <c r="C13" s="1" t="s">
        <v>19</v>
      </c>
      <c r="D13" s="1" t="str">
        <f>_xlfn.XLOOKUP(C13,'חלוקת איזורים'!A:A,'חלוקת איזורים'!C:C)</f>
        <v>איזור מורחב</v>
      </c>
      <c r="E13" s="1">
        <f t="shared" si="0"/>
        <v>2025</v>
      </c>
      <c r="F13" t="str">
        <f>_xlfn.XLOOKUP(D13,'חלוקת איזורים'!$G$2:$G$3,'חלוקת איזורים'!$H$2:$H$3)</f>
        <v>מחזורים+שכר</v>
      </c>
    </row>
    <row r="14" spans="1:6" ht="12.5" x14ac:dyDescent="0.25">
      <c r="A14" s="1" t="s">
        <v>20</v>
      </c>
      <c r="B14" s="1" t="s">
        <v>6</v>
      </c>
      <c r="C14" s="1" t="s">
        <v>42</v>
      </c>
      <c r="D14" s="1" t="str">
        <f>_xlfn.XLOOKUP(C14,'חלוקת איזורים'!A:A,'חלוקת איזורים'!C:C)</f>
        <v>קו עימות</v>
      </c>
      <c r="E14" s="1">
        <f t="shared" si="0"/>
        <v>2023</v>
      </c>
      <c r="F14" t="str">
        <f>_xlfn.XLOOKUP(D14,'חלוקת איזורים'!$G$2:$G$3,'חלוקת איזורים'!$H$2:$H$3)</f>
        <v>אדום+מחזורים+שכר</v>
      </c>
    </row>
    <row r="15" spans="1:6" ht="12.5" x14ac:dyDescent="0.25">
      <c r="A15" s="1" t="s">
        <v>20</v>
      </c>
      <c r="B15" s="1" t="s">
        <v>9</v>
      </c>
      <c r="C15" s="1" t="s">
        <v>43</v>
      </c>
      <c r="D15" s="1" t="str">
        <f>_xlfn.XLOOKUP(C15,'חלוקת איזורים'!A:A,'חלוקת איזורים'!C:C)</f>
        <v>איזור מורחב</v>
      </c>
      <c r="E15" s="1">
        <f t="shared" si="0"/>
        <v>2025</v>
      </c>
      <c r="F15" t="str">
        <f>_xlfn.XLOOKUP(D15,'חלוקת איזורים'!$G$2:$G$3,'חלוקת איזורים'!$H$2:$H$3)</f>
        <v>מחזורים+שכר</v>
      </c>
    </row>
    <row r="16" spans="1:6" ht="12.5" x14ac:dyDescent="0.25">
      <c r="A16" s="1" t="s">
        <v>20</v>
      </c>
      <c r="B16" s="1" t="s">
        <v>9</v>
      </c>
      <c r="C16" s="1" t="s">
        <v>48</v>
      </c>
      <c r="D16" s="1" t="str">
        <f>_xlfn.XLOOKUP(C16,'חלוקת איזורים'!A:A,'חלוקת איזורים'!C:C)</f>
        <v>קו עימות</v>
      </c>
      <c r="E16" s="1">
        <f t="shared" si="0"/>
        <v>2025</v>
      </c>
      <c r="F16" t="str">
        <f>_xlfn.XLOOKUP(D16,'חלוקת איזורים'!$G$2:$G$3,'חלוקת איזורים'!$H$2:$H$3)</f>
        <v>אדום+מחזורים+שכר</v>
      </c>
    </row>
    <row r="17" spans="1:6" ht="12.5" x14ac:dyDescent="0.25">
      <c r="A17" s="1" t="s">
        <v>20</v>
      </c>
      <c r="B17" s="1" t="s">
        <v>6</v>
      </c>
      <c r="C17" s="1" t="s">
        <v>60</v>
      </c>
      <c r="D17" s="1" t="str">
        <f>_xlfn.XLOOKUP(C17,'חלוקת איזורים'!A:A,'חלוקת איזורים'!C:C)</f>
        <v>קו עימות</v>
      </c>
      <c r="E17" s="1">
        <f t="shared" si="0"/>
        <v>2023</v>
      </c>
      <c r="F17" t="str">
        <f>_xlfn.XLOOKUP(D17,'חלוקת איזורים'!$G$2:$G$3,'חלוקת איזורים'!$H$2:$H$3)</f>
        <v>אדום+מחזורים+שכר</v>
      </c>
    </row>
    <row r="18" spans="1:6" ht="12.5" x14ac:dyDescent="0.25">
      <c r="A18" s="1" t="s">
        <v>20</v>
      </c>
      <c r="B18" s="1" t="s">
        <v>6</v>
      </c>
      <c r="C18" s="1" t="s">
        <v>61</v>
      </c>
      <c r="D18" s="1" t="str">
        <f>_xlfn.XLOOKUP(C18,'חלוקת איזורים'!A:A,'חלוקת איזורים'!C:C)</f>
        <v>קו עימות</v>
      </c>
      <c r="E18" s="1">
        <f t="shared" si="0"/>
        <v>2023</v>
      </c>
      <c r="F18" t="str">
        <f>_xlfn.XLOOKUP(D18,'חלוקת איזורים'!$G$2:$G$3,'חלוקת איזורים'!$H$2:$H$3)</f>
        <v>אדום+מחזורים+שכר</v>
      </c>
    </row>
    <row r="19" spans="1:6" ht="12.5" x14ac:dyDescent="0.25">
      <c r="A19" s="1" t="s">
        <v>20</v>
      </c>
      <c r="B19" s="1" t="s">
        <v>6</v>
      </c>
      <c r="C19" s="1" t="s">
        <v>62</v>
      </c>
      <c r="D19" s="1" t="str">
        <f>_xlfn.XLOOKUP(C19,'חלוקת איזורים'!A:A,'חלוקת איזורים'!C:C)</f>
        <v>קו עימות</v>
      </c>
      <c r="E19" s="1">
        <f t="shared" si="0"/>
        <v>2023</v>
      </c>
      <c r="F19" t="str">
        <f>_xlfn.XLOOKUP(D19,'חלוקת איזורים'!$G$2:$G$3,'חלוקת איזורים'!$H$2:$H$3)</f>
        <v>אדום+מחזורים+שכר</v>
      </c>
    </row>
    <row r="20" spans="1:6" ht="12.5" x14ac:dyDescent="0.25">
      <c r="A20" s="1" t="s">
        <v>20</v>
      </c>
      <c r="B20" s="1" t="s">
        <v>9</v>
      </c>
      <c r="C20" s="1" t="s">
        <v>66</v>
      </c>
      <c r="D20" s="1" t="str">
        <f>_xlfn.XLOOKUP(C20,'חלוקת איזורים'!A:A,'חלוקת איזורים'!C:C)</f>
        <v>קו עימות</v>
      </c>
      <c r="E20" s="1">
        <f t="shared" si="0"/>
        <v>2025</v>
      </c>
      <c r="F20" t="str">
        <f>_xlfn.XLOOKUP(D20,'חלוקת איזורים'!$G$2:$G$3,'חלוקת איזורים'!$H$2:$H$3)</f>
        <v>אדום+מחזורים+שכר</v>
      </c>
    </row>
    <row r="21" spans="1:6" ht="12.5" x14ac:dyDescent="0.25">
      <c r="A21" s="1" t="s">
        <v>20</v>
      </c>
      <c r="B21" s="1" t="s">
        <v>6</v>
      </c>
      <c r="C21" s="1" t="s">
        <v>85</v>
      </c>
      <c r="D21" s="1" t="str">
        <f>_xlfn.XLOOKUP(C21,'חלוקת איזורים'!A:A,'חלוקת איזורים'!C:C)</f>
        <v>קו עימות</v>
      </c>
      <c r="E21" s="1">
        <f t="shared" si="0"/>
        <v>2023</v>
      </c>
      <c r="F21" t="str">
        <f>_xlfn.XLOOKUP(D21,'חלוקת איזורים'!$G$2:$G$3,'חלוקת איזורים'!$H$2:$H$3)</f>
        <v>אדום+מחזורים+שכר</v>
      </c>
    </row>
    <row r="22" spans="1:6" ht="12.5" x14ac:dyDescent="0.25">
      <c r="A22" s="1" t="s">
        <v>20</v>
      </c>
      <c r="B22" s="1" t="s">
        <v>6</v>
      </c>
      <c r="C22" s="1" t="s">
        <v>86</v>
      </c>
      <c r="D22" s="1" t="str">
        <f>_xlfn.XLOOKUP(C22,'חלוקת איזורים'!A:A,'חלוקת איזורים'!C:C)</f>
        <v>קו עימות</v>
      </c>
      <c r="E22" s="1">
        <f t="shared" si="0"/>
        <v>2023</v>
      </c>
      <c r="F22" t="str">
        <f>_xlfn.XLOOKUP(D22,'חלוקת איזורים'!$G$2:$G$3,'חלוקת איזורים'!$H$2:$H$3)</f>
        <v>אדום+מחזורים+שכר</v>
      </c>
    </row>
    <row r="23" spans="1:6" ht="12.5" x14ac:dyDescent="0.25">
      <c r="A23" s="1" t="s">
        <v>20</v>
      </c>
      <c r="B23" s="1" t="s">
        <v>9</v>
      </c>
      <c r="C23" s="1" t="s">
        <v>97</v>
      </c>
      <c r="D23" s="1" t="str">
        <f>_xlfn.XLOOKUP(C23,'חלוקת איזורים'!A:A,'חלוקת איזורים'!C:C)</f>
        <v>קו עימות</v>
      </c>
      <c r="E23" s="1">
        <f t="shared" si="0"/>
        <v>2025</v>
      </c>
      <c r="F23" t="str">
        <f>_xlfn.XLOOKUP(D23,'חלוקת איזורים'!$G$2:$G$3,'חלוקת איזורים'!$H$2:$H$3)</f>
        <v>אדום+מחזורים+שכר</v>
      </c>
    </row>
    <row r="24" spans="1:6" ht="12.5" x14ac:dyDescent="0.25">
      <c r="A24" s="1" t="s">
        <v>20</v>
      </c>
      <c r="B24" s="1" t="s">
        <v>6</v>
      </c>
      <c r="C24" s="1" t="s">
        <v>98</v>
      </c>
      <c r="D24" s="1" t="str">
        <f>_xlfn.XLOOKUP(C24,'חלוקת איזורים'!A:A,'חלוקת איזורים'!C:C)</f>
        <v>קו עימות</v>
      </c>
      <c r="E24" s="1">
        <f t="shared" si="0"/>
        <v>2023</v>
      </c>
      <c r="F24" t="str">
        <f>_xlfn.XLOOKUP(D24,'חלוקת איזורים'!$G$2:$G$3,'חלוקת איזורים'!$H$2:$H$3)</f>
        <v>אדום+מחזורים+שכר</v>
      </c>
    </row>
    <row r="25" spans="1:6" ht="12.5" x14ac:dyDescent="0.25">
      <c r="A25" s="1" t="s">
        <v>20</v>
      </c>
      <c r="B25" s="1" t="s">
        <v>9</v>
      </c>
      <c r="C25" s="1" t="s">
        <v>99</v>
      </c>
      <c r="D25" s="1" t="str">
        <f>_xlfn.XLOOKUP(C25,'חלוקת איזורים'!A:A,'חלוקת איזורים'!C:C)</f>
        <v>איזור מורחב</v>
      </c>
      <c r="E25" s="1">
        <f t="shared" si="0"/>
        <v>2025</v>
      </c>
      <c r="F25" t="str">
        <f>_xlfn.XLOOKUP(D25,'חלוקת איזורים'!$G$2:$G$3,'חלוקת איזורים'!$H$2:$H$3)</f>
        <v>מחזורים+שכר</v>
      </c>
    </row>
    <row r="26" spans="1:6" ht="12.5" x14ac:dyDescent="0.25">
      <c r="A26" s="1" t="s">
        <v>20</v>
      </c>
      <c r="B26" s="1" t="s">
        <v>9</v>
      </c>
      <c r="C26" s="1" t="s">
        <v>105</v>
      </c>
      <c r="D26" s="1" t="str">
        <f>_xlfn.XLOOKUP(C26,'חלוקת איזורים'!A:A,'חלוקת איזורים'!C:C)</f>
        <v>קו עימות</v>
      </c>
      <c r="E26" s="1">
        <f t="shared" si="0"/>
        <v>2025</v>
      </c>
      <c r="F26" t="str">
        <f>_xlfn.XLOOKUP(D26,'חלוקת איזורים'!$G$2:$G$3,'חלוקת איזורים'!$H$2:$H$3)</f>
        <v>אדום+מחזורים+שכר</v>
      </c>
    </row>
    <row r="27" spans="1:6" ht="12.5" x14ac:dyDescent="0.25">
      <c r="A27" s="1" t="s">
        <v>20</v>
      </c>
      <c r="B27" s="1" t="s">
        <v>9</v>
      </c>
      <c r="C27" s="1" t="s">
        <v>114</v>
      </c>
      <c r="D27" s="1" t="str">
        <f>_xlfn.XLOOKUP(C27,'חלוקת איזורים'!A:A,'חלוקת איזורים'!C:C)</f>
        <v>קו עימות</v>
      </c>
      <c r="E27" s="1">
        <f t="shared" si="0"/>
        <v>2025</v>
      </c>
      <c r="F27" t="str">
        <f>_xlfn.XLOOKUP(D27,'חלוקת איזורים'!$G$2:$G$3,'חלוקת איזורים'!$H$2:$H$3)</f>
        <v>אדום+מחזורים+שכר</v>
      </c>
    </row>
    <row r="28" spans="1:6" ht="12.5" x14ac:dyDescent="0.25">
      <c r="A28" s="1" t="s">
        <v>20</v>
      </c>
      <c r="B28" s="1" t="s">
        <v>9</v>
      </c>
      <c r="C28" s="1" t="s">
        <v>125</v>
      </c>
      <c r="D28" s="1" t="str">
        <f>_xlfn.XLOOKUP(C28,'חלוקת איזורים'!A:A,'חלוקת איזורים'!C:C)</f>
        <v>איזור מורחב</v>
      </c>
      <c r="E28" s="1">
        <f t="shared" si="0"/>
        <v>2025</v>
      </c>
      <c r="F28" t="str">
        <f>_xlfn.XLOOKUP(D28,'חלוקת איזורים'!$G$2:$G$3,'חלוקת איזורים'!$H$2:$H$3)</f>
        <v>מחזורים+שכר</v>
      </c>
    </row>
    <row r="29" spans="1:6" ht="12.5" x14ac:dyDescent="0.25">
      <c r="A29" s="1" t="s">
        <v>20</v>
      </c>
      <c r="B29" s="1" t="s">
        <v>6</v>
      </c>
      <c r="C29" s="1" t="s">
        <v>130</v>
      </c>
      <c r="D29" s="1" t="str">
        <f>_xlfn.XLOOKUP(C29,'חלוקת איזורים'!A:A,'חלוקת איזורים'!C:C)</f>
        <v>קו עימות</v>
      </c>
      <c r="E29" s="1">
        <f t="shared" si="0"/>
        <v>2023</v>
      </c>
      <c r="F29" t="str">
        <f>_xlfn.XLOOKUP(D29,'חלוקת איזורים'!$G$2:$G$3,'חלוקת איזורים'!$H$2:$H$3)</f>
        <v>אדום+מחזורים+שכר</v>
      </c>
    </row>
    <row r="30" spans="1:6" ht="12.5" x14ac:dyDescent="0.25">
      <c r="A30" s="1" t="s">
        <v>20</v>
      </c>
      <c r="B30" s="1" t="s">
        <v>6</v>
      </c>
      <c r="C30" s="1" t="s">
        <v>132</v>
      </c>
      <c r="D30" s="1" t="str">
        <f>_xlfn.XLOOKUP(C30,'חלוקת איזורים'!A:A,'חלוקת איזורים'!C:C)</f>
        <v>קו עימות</v>
      </c>
      <c r="E30" s="1">
        <f t="shared" si="0"/>
        <v>2023</v>
      </c>
      <c r="F30" t="str">
        <f>_xlfn.XLOOKUP(D30,'חלוקת איזורים'!$G$2:$G$3,'חלוקת איזורים'!$H$2:$H$3)</f>
        <v>אדום+מחזורים+שכר</v>
      </c>
    </row>
    <row r="31" spans="1:6" ht="14.5" x14ac:dyDescent="0.25">
      <c r="A31" s="1" t="s">
        <v>20</v>
      </c>
      <c r="B31" s="1" t="s">
        <v>6</v>
      </c>
      <c r="C31" s="6" t="s">
        <v>224</v>
      </c>
      <c r="D31" s="1" t="str">
        <f>_xlfn.XLOOKUP(C31,'חלוקת איזורים'!A:A,'חלוקת איזורים'!C:C)</f>
        <v>קו עימות</v>
      </c>
      <c r="E31" s="1">
        <f t="shared" si="0"/>
        <v>2023</v>
      </c>
      <c r="F31" t="str">
        <f>_xlfn.XLOOKUP(D31,'חלוקת איזורים'!$G$2:$G$3,'חלוקת איזורים'!$H$2:$H$3)</f>
        <v>אדום+מחזורים+שכר</v>
      </c>
    </row>
    <row r="32" spans="1:6" ht="12.5" x14ac:dyDescent="0.25">
      <c r="A32" s="1" t="s">
        <v>20</v>
      </c>
      <c r="B32" s="1" t="s">
        <v>6</v>
      </c>
      <c r="C32" s="1" t="s">
        <v>144</v>
      </c>
      <c r="D32" s="1" t="str">
        <f>_xlfn.XLOOKUP(C32,'חלוקת איזורים'!A:A,'חלוקת איזורים'!C:C)</f>
        <v>קו עימות</v>
      </c>
      <c r="E32" s="1">
        <f t="shared" si="0"/>
        <v>2023</v>
      </c>
      <c r="F32" t="str">
        <f>_xlfn.XLOOKUP(D32,'חלוקת איזורים'!$G$2:$G$3,'חלוקת איזורים'!$H$2:$H$3)</f>
        <v>אדום+מחזורים+שכר</v>
      </c>
    </row>
    <row r="33" spans="1:6" ht="12.5" x14ac:dyDescent="0.25">
      <c r="A33" s="1" t="s">
        <v>20</v>
      </c>
      <c r="B33" s="1" t="s">
        <v>9</v>
      </c>
      <c r="C33" s="1" t="s">
        <v>147</v>
      </c>
      <c r="D33" s="1" t="str">
        <f>_xlfn.XLOOKUP(C33,'חלוקת איזורים'!A:A,'חלוקת איזורים'!C:C)</f>
        <v>קו עימות</v>
      </c>
      <c r="E33" s="1">
        <f t="shared" si="0"/>
        <v>2025</v>
      </c>
      <c r="F33" t="str">
        <f>_xlfn.XLOOKUP(D33,'חלוקת איזורים'!$G$2:$G$3,'חלוקת איזורים'!$H$2:$H$3)</f>
        <v>אדום+מחזורים+שכר</v>
      </c>
    </row>
    <row r="34" spans="1:6" ht="12.5" x14ac:dyDescent="0.25">
      <c r="A34" s="1" t="s">
        <v>20</v>
      </c>
      <c r="B34" s="1" t="s">
        <v>6</v>
      </c>
      <c r="C34" s="1" t="s">
        <v>159</v>
      </c>
      <c r="D34" s="1" t="str">
        <f>_xlfn.XLOOKUP(C34,'חלוקת איזורים'!A:A,'חלוקת איזורים'!C:C)</f>
        <v>קו עימות</v>
      </c>
      <c r="E34" s="1">
        <f t="shared" ref="E34:E65" si="1">IF(B34="כן",2023,2025)</f>
        <v>2023</v>
      </c>
      <c r="F34" t="str">
        <f>_xlfn.XLOOKUP(D34,'חלוקת איזורים'!$G$2:$G$3,'חלוקת איזורים'!$H$2:$H$3)</f>
        <v>אדום+מחזורים+שכר</v>
      </c>
    </row>
    <row r="35" spans="1:6" ht="12.5" x14ac:dyDescent="0.25">
      <c r="A35" s="1" t="s">
        <v>20</v>
      </c>
      <c r="B35" s="1" t="s">
        <v>9</v>
      </c>
      <c r="C35" s="1" t="s">
        <v>175</v>
      </c>
      <c r="D35" s="1" t="str">
        <f>_xlfn.XLOOKUP(C35,'חלוקת איזורים'!A:A,'חלוקת איזורים'!C:C)</f>
        <v>איזור מורחב</v>
      </c>
      <c r="E35" s="1">
        <f t="shared" si="1"/>
        <v>2025</v>
      </c>
      <c r="F35" t="str">
        <f>_xlfn.XLOOKUP(D35,'חלוקת איזורים'!$G$2:$G$3,'חלוקת איזורים'!$H$2:$H$3)</f>
        <v>מחזורים+שכר</v>
      </c>
    </row>
    <row r="36" spans="1:6" ht="12.5" x14ac:dyDescent="0.25">
      <c r="A36" s="1" t="s">
        <v>20</v>
      </c>
      <c r="B36" s="1" t="s">
        <v>9</v>
      </c>
      <c r="C36" s="12" t="s">
        <v>176</v>
      </c>
      <c r="D36" s="1" t="str">
        <f>_xlfn.XLOOKUP(C36,'חלוקת איזורים'!A:A,'חלוקת איזורים'!C:C)</f>
        <v>קו עימות</v>
      </c>
      <c r="E36" s="1">
        <f t="shared" si="1"/>
        <v>2025</v>
      </c>
      <c r="F36" t="str">
        <f>_xlfn.XLOOKUP(D36,'חלוקת איזורים'!$G$2:$G$3,'חלוקת איזורים'!$H$2:$H$3)</f>
        <v>אדום+מחזורים+שכר</v>
      </c>
    </row>
    <row r="37" spans="1:6" ht="12.5" x14ac:dyDescent="0.25">
      <c r="A37" s="1" t="s">
        <v>20</v>
      </c>
      <c r="B37" s="1" t="s">
        <v>6</v>
      </c>
      <c r="C37" s="1" t="s">
        <v>185</v>
      </c>
      <c r="D37" s="1" t="str">
        <f>_xlfn.XLOOKUP(C37,'חלוקת איזורים'!A:A,'חלוקת איזורים'!C:C)</f>
        <v>קו עימות</v>
      </c>
      <c r="E37" s="1">
        <f t="shared" si="1"/>
        <v>2023</v>
      </c>
      <c r="F37" t="str">
        <f>_xlfn.XLOOKUP(D37,'חלוקת איזורים'!$G$2:$G$3,'חלוקת איזורים'!$H$2:$H$3)</f>
        <v>אדום+מחזורים+שכר</v>
      </c>
    </row>
    <row r="38" spans="1:6" ht="12.5" x14ac:dyDescent="0.25">
      <c r="A38" s="1" t="s">
        <v>20</v>
      </c>
      <c r="B38" s="1" t="s">
        <v>9</v>
      </c>
      <c r="C38" s="1" t="s">
        <v>191</v>
      </c>
      <c r="D38" s="1" t="str">
        <f>_xlfn.XLOOKUP(C38,'חלוקת איזורים'!A:A,'חלוקת איזורים'!C:C)</f>
        <v>איזור מורחב</v>
      </c>
      <c r="E38" s="1">
        <f t="shared" si="1"/>
        <v>2025</v>
      </c>
      <c r="F38" t="str">
        <f>_xlfn.XLOOKUP(D38,'חלוקת איזורים'!$G$2:$G$3,'חלוקת איזורים'!$H$2:$H$3)</f>
        <v>מחזורים+שכר</v>
      </c>
    </row>
    <row r="39" spans="1:6" ht="12.5" x14ac:dyDescent="0.25">
      <c r="A39" s="1" t="s">
        <v>20</v>
      </c>
      <c r="B39" s="1" t="s">
        <v>9</v>
      </c>
      <c r="C39" s="1" t="s">
        <v>207</v>
      </c>
      <c r="D39" s="1" t="str">
        <f>_xlfn.XLOOKUP(C39,'חלוקת איזורים'!A:A,'חלוקת איזורים'!C:C)</f>
        <v>קו עימות</v>
      </c>
      <c r="E39" s="1">
        <f t="shared" si="1"/>
        <v>2025</v>
      </c>
      <c r="F39" t="str">
        <f>_xlfn.XLOOKUP(D39,'חלוקת איזורים'!$G$2:$G$3,'חלוקת איזורים'!$H$2:$H$3)</f>
        <v>אדום+מחזורים+שכר</v>
      </c>
    </row>
    <row r="40" spans="1:6" ht="12.5" x14ac:dyDescent="0.25">
      <c r="A40" s="1" t="s">
        <v>20</v>
      </c>
      <c r="B40" s="1" t="s">
        <v>9</v>
      </c>
      <c r="C40" s="1" t="s">
        <v>214</v>
      </c>
      <c r="D40" s="1" t="str">
        <f>_xlfn.XLOOKUP(C40,'חלוקת איזורים'!A:A,'חלוקת איזורים'!C:C)</f>
        <v>קו עימות</v>
      </c>
      <c r="E40" s="1">
        <f t="shared" si="1"/>
        <v>2025</v>
      </c>
      <c r="F40" t="str">
        <f>_xlfn.XLOOKUP(D40,'חלוקת איזורים'!$G$2:$G$3,'חלוקת איזורים'!$H$2:$H$3)</f>
        <v>אדום+מחזורים+שכר</v>
      </c>
    </row>
    <row r="41" spans="1:6" ht="12.5" x14ac:dyDescent="0.25">
      <c r="A41" s="1" t="s">
        <v>20</v>
      </c>
      <c r="B41" s="1" t="s">
        <v>6</v>
      </c>
      <c r="C41" s="1" t="s">
        <v>215</v>
      </c>
      <c r="D41" s="1" t="str">
        <f>_xlfn.XLOOKUP(C41,'חלוקת איזורים'!A:A,'חלוקת איזורים'!C:C)</f>
        <v>קו עימות</v>
      </c>
      <c r="E41" s="1">
        <f t="shared" si="1"/>
        <v>2023</v>
      </c>
      <c r="F41" t="str">
        <f>_xlfn.XLOOKUP(D41,'חלוקת איזורים'!$G$2:$G$3,'חלוקת איזורים'!$H$2:$H$3)</f>
        <v>אדום+מחזורים+שכר</v>
      </c>
    </row>
    <row r="42" spans="1:6" ht="12.5" x14ac:dyDescent="0.25">
      <c r="A42" s="1" t="s">
        <v>23</v>
      </c>
      <c r="B42" s="1" t="s">
        <v>9</v>
      </c>
      <c r="C42" s="12" t="s">
        <v>22</v>
      </c>
      <c r="D42" s="1" t="str">
        <f>_xlfn.XLOOKUP(C42,'חלוקת איזורים'!A:A,'חלוקת איזורים'!C:C)</f>
        <v>איזור מורחב</v>
      </c>
      <c r="E42" s="1">
        <f t="shared" si="1"/>
        <v>2025</v>
      </c>
      <c r="F42" t="str">
        <f>_xlfn.XLOOKUP(D42,'חלוקת איזורים'!$G$2:$G$3,'חלוקת איזורים'!$H$2:$H$3)</f>
        <v>מחזורים+שכר</v>
      </c>
    </row>
    <row r="43" spans="1:6" ht="12.5" x14ac:dyDescent="0.25">
      <c r="A43" s="1" t="s">
        <v>23</v>
      </c>
      <c r="B43" s="1" t="s">
        <v>9</v>
      </c>
      <c r="C43" s="1" t="s">
        <v>26</v>
      </c>
      <c r="D43" s="1" t="str">
        <f>_xlfn.XLOOKUP(C43,'חלוקת איזורים'!A:A,'חלוקת איזורים'!C:C)</f>
        <v>איזור מורחב</v>
      </c>
      <c r="E43" s="1">
        <f t="shared" si="1"/>
        <v>2025</v>
      </c>
      <c r="F43" t="str">
        <f>_xlfn.XLOOKUP(D43,'חלוקת איזורים'!$G$2:$G$3,'חלוקת איזורים'!$H$2:$H$3)</f>
        <v>מחזורים+שכר</v>
      </c>
    </row>
    <row r="44" spans="1:6" ht="12.5" x14ac:dyDescent="0.25">
      <c r="A44" s="1" t="s">
        <v>23</v>
      </c>
      <c r="B44" s="1" t="s">
        <v>6</v>
      </c>
      <c r="C44" s="1" t="s">
        <v>34</v>
      </c>
      <c r="D44" s="1" t="str">
        <f>_xlfn.XLOOKUP(C44,'חלוקת איזורים'!A:A,'חלוקת איזורים'!C:C)</f>
        <v>קו עימות</v>
      </c>
      <c r="E44" s="1">
        <f t="shared" si="1"/>
        <v>2023</v>
      </c>
      <c r="F44" t="str">
        <f>_xlfn.XLOOKUP(D44,'חלוקת איזורים'!$G$2:$G$3,'חלוקת איזורים'!$H$2:$H$3)</f>
        <v>אדום+מחזורים+שכר</v>
      </c>
    </row>
    <row r="45" spans="1:6" ht="12.5" x14ac:dyDescent="0.25">
      <c r="A45" s="1" t="s">
        <v>23</v>
      </c>
      <c r="B45" s="1" t="s">
        <v>6</v>
      </c>
      <c r="C45" s="1" t="s">
        <v>58</v>
      </c>
      <c r="D45" s="1" t="str">
        <f>_xlfn.XLOOKUP(C45,'חלוקת איזורים'!A:A,'חלוקת איזורים'!C:C)</f>
        <v>קו עימות</v>
      </c>
      <c r="E45" s="1">
        <f t="shared" si="1"/>
        <v>2023</v>
      </c>
      <c r="F45" t="str">
        <f>_xlfn.XLOOKUP(D45,'חלוקת איזורים'!$G$2:$G$3,'חלוקת איזורים'!$H$2:$H$3)</f>
        <v>אדום+מחזורים+שכר</v>
      </c>
    </row>
    <row r="46" spans="1:6" ht="12.5" x14ac:dyDescent="0.25">
      <c r="A46" s="1" t="s">
        <v>23</v>
      </c>
      <c r="B46" s="1" t="s">
        <v>6</v>
      </c>
      <c r="C46" s="1" t="s">
        <v>79</v>
      </c>
      <c r="D46" s="1" t="str">
        <f>_xlfn.XLOOKUP(C46,'חלוקת איזורים'!A:A,'חלוקת איזורים'!C:C)</f>
        <v>קו עימות</v>
      </c>
      <c r="E46" s="1">
        <f t="shared" si="1"/>
        <v>2023</v>
      </c>
      <c r="F46" t="str">
        <f>_xlfn.XLOOKUP(D46,'חלוקת איזורים'!$G$2:$G$3,'חלוקת איזורים'!$H$2:$H$3)</f>
        <v>אדום+מחזורים+שכר</v>
      </c>
    </row>
    <row r="47" spans="1:6" ht="12.5" x14ac:dyDescent="0.25">
      <c r="A47" s="1" t="s">
        <v>23</v>
      </c>
      <c r="B47" s="1" t="s">
        <v>9</v>
      </c>
      <c r="C47" s="1" t="s">
        <v>90</v>
      </c>
      <c r="D47" s="1" t="str">
        <f>_xlfn.XLOOKUP(C47,'חלוקת איזורים'!A:A,'חלוקת איזורים'!C:C)</f>
        <v>איזור מורחב</v>
      </c>
      <c r="E47" s="1">
        <f t="shared" si="1"/>
        <v>2025</v>
      </c>
      <c r="F47" t="str">
        <f>_xlfn.XLOOKUP(D47,'חלוקת איזורים'!$G$2:$G$3,'חלוקת איזורים'!$H$2:$H$3)</f>
        <v>מחזורים+שכר</v>
      </c>
    </row>
    <row r="48" spans="1:6" ht="12.5" x14ac:dyDescent="0.25">
      <c r="A48" s="1" t="s">
        <v>23</v>
      </c>
      <c r="B48" s="1" t="s">
        <v>9</v>
      </c>
      <c r="C48" s="1" t="s">
        <v>91</v>
      </c>
      <c r="D48" s="1" t="str">
        <f>_xlfn.XLOOKUP(C48,'חלוקת איזורים'!A:A,'חלוקת איזורים'!C:C)</f>
        <v>איזור מורחב</v>
      </c>
      <c r="E48" s="1">
        <f t="shared" si="1"/>
        <v>2025</v>
      </c>
      <c r="F48" t="str">
        <f>_xlfn.XLOOKUP(D48,'חלוקת איזורים'!$G$2:$G$3,'חלוקת איזורים'!$H$2:$H$3)</f>
        <v>מחזורים+שכר</v>
      </c>
    </row>
    <row r="49" spans="1:6" ht="12.5" x14ac:dyDescent="0.25">
      <c r="A49" s="1" t="s">
        <v>23</v>
      </c>
      <c r="B49" s="1" t="s">
        <v>9</v>
      </c>
      <c r="C49" s="1" t="s">
        <v>109</v>
      </c>
      <c r="D49" s="1" t="str">
        <f>_xlfn.XLOOKUP(C49,'חלוקת איזורים'!A:A,'חלוקת איזורים'!C:C)</f>
        <v>איזור מורחב</v>
      </c>
      <c r="E49" s="1">
        <f t="shared" si="1"/>
        <v>2025</v>
      </c>
      <c r="F49" t="str">
        <f>_xlfn.XLOOKUP(D49,'חלוקת איזורים'!$G$2:$G$3,'חלוקת איזורים'!$H$2:$H$3)</f>
        <v>מחזורים+שכר</v>
      </c>
    </row>
    <row r="50" spans="1:6" ht="12.5" x14ac:dyDescent="0.25">
      <c r="A50" s="1" t="s">
        <v>23</v>
      </c>
      <c r="B50" s="1" t="s">
        <v>6</v>
      </c>
      <c r="C50" s="1" t="s">
        <v>141</v>
      </c>
      <c r="D50" s="1" t="str">
        <f>_xlfn.XLOOKUP(C50,'חלוקת איזורים'!A:A,'חלוקת איזורים'!C:C)</f>
        <v>קו עימות</v>
      </c>
      <c r="E50" s="1">
        <f t="shared" si="1"/>
        <v>2023</v>
      </c>
      <c r="F50" t="str">
        <f>_xlfn.XLOOKUP(D50,'חלוקת איזורים'!$G$2:$G$3,'חלוקת איזורים'!$H$2:$H$3)</f>
        <v>אדום+מחזורים+שכר</v>
      </c>
    </row>
    <row r="51" spans="1:6" ht="12.5" x14ac:dyDescent="0.25">
      <c r="A51" s="1" t="s">
        <v>23</v>
      </c>
      <c r="B51" s="1" t="s">
        <v>9</v>
      </c>
      <c r="C51" s="1" t="s">
        <v>143</v>
      </c>
      <c r="D51" s="1" t="str">
        <f>_xlfn.XLOOKUP(C51,'חלוקת איזורים'!A:A,'חלוקת איזורים'!C:C)</f>
        <v>קו עימות</v>
      </c>
      <c r="E51" s="1">
        <f t="shared" si="1"/>
        <v>2025</v>
      </c>
      <c r="F51" t="str">
        <f>_xlfn.XLOOKUP(D51,'חלוקת איזורים'!$G$2:$G$3,'חלוקת איזורים'!$H$2:$H$3)</f>
        <v>אדום+מחזורים+שכר</v>
      </c>
    </row>
    <row r="52" spans="1:6" ht="12.5" x14ac:dyDescent="0.25">
      <c r="A52" s="1" t="s">
        <v>23</v>
      </c>
      <c r="B52" s="1" t="s">
        <v>9</v>
      </c>
      <c r="C52" s="1" t="s">
        <v>145</v>
      </c>
      <c r="D52" s="1" t="str">
        <f>_xlfn.XLOOKUP(C52,'חלוקת איזורים'!A:A,'חלוקת איזורים'!C:C)</f>
        <v>איזור מורחב</v>
      </c>
      <c r="E52" s="1">
        <f t="shared" si="1"/>
        <v>2025</v>
      </c>
      <c r="F52" t="str">
        <f>_xlfn.XLOOKUP(D52,'חלוקת איזורים'!$G$2:$G$3,'חלוקת איזורים'!$H$2:$H$3)</f>
        <v>מחזורים+שכר</v>
      </c>
    </row>
    <row r="53" spans="1:6" ht="12.5" x14ac:dyDescent="0.25">
      <c r="A53" s="1" t="s">
        <v>23</v>
      </c>
      <c r="B53" s="1" t="s">
        <v>6</v>
      </c>
      <c r="C53" s="1" t="s">
        <v>202</v>
      </c>
      <c r="D53" s="1" t="str">
        <f>_xlfn.XLOOKUP(C53,'חלוקת איזורים'!A:A,'חלוקת איזורים'!C:C)</f>
        <v>קו עימות</v>
      </c>
      <c r="E53" s="1">
        <f t="shared" si="1"/>
        <v>2023</v>
      </c>
      <c r="F53" t="str">
        <f>_xlfn.XLOOKUP(D53,'חלוקת איזורים'!$G$2:$G$3,'חלוקת איזורים'!$H$2:$H$3)</f>
        <v>אדום+מחזורים+שכר</v>
      </c>
    </row>
    <row r="54" spans="1:6" ht="12.5" x14ac:dyDescent="0.25">
      <c r="A54" s="1" t="s">
        <v>23</v>
      </c>
      <c r="B54" s="1" t="s">
        <v>6</v>
      </c>
      <c r="C54" s="1" t="s">
        <v>204</v>
      </c>
      <c r="D54" s="1" t="str">
        <f>_xlfn.XLOOKUP(C54,'חלוקת איזורים'!A:A,'חלוקת איזורים'!C:C)</f>
        <v>קו עימות</v>
      </c>
      <c r="E54" s="1">
        <f t="shared" si="1"/>
        <v>2023</v>
      </c>
      <c r="F54" t="str">
        <f>_xlfn.XLOOKUP(D54,'חלוקת איזורים'!$G$2:$G$3,'חלוקת איזורים'!$H$2:$H$3)</f>
        <v>אדום+מחזורים+שכר</v>
      </c>
    </row>
    <row r="55" spans="1:6" ht="12.5" x14ac:dyDescent="0.25">
      <c r="A55" s="1" t="s">
        <v>23</v>
      </c>
      <c r="B55" s="1" t="s">
        <v>9</v>
      </c>
      <c r="C55" s="1" t="s">
        <v>206</v>
      </c>
      <c r="D55" s="1" t="str">
        <f>_xlfn.XLOOKUP(C55,'חלוקת איזורים'!A:A,'חלוקת איזורים'!C:C)</f>
        <v>קו עימות</v>
      </c>
      <c r="E55" s="1">
        <f t="shared" si="1"/>
        <v>2025</v>
      </c>
      <c r="F55" t="str">
        <f>_xlfn.XLOOKUP(D55,'חלוקת איזורים'!$G$2:$G$3,'חלוקת איזורים'!$H$2:$H$3)</f>
        <v>אדום+מחזורים+שכר</v>
      </c>
    </row>
    <row r="56" spans="1:6" ht="12.5" x14ac:dyDescent="0.25">
      <c r="A56" s="1" t="s">
        <v>16</v>
      </c>
      <c r="B56" s="1" t="s">
        <v>9</v>
      </c>
      <c r="C56" s="1" t="s">
        <v>15</v>
      </c>
      <c r="D56" s="1" t="str">
        <f>_xlfn.XLOOKUP(C56,'חלוקת איזורים'!A:A,'חלוקת איזורים'!C:C)</f>
        <v>איזור מורחב</v>
      </c>
      <c r="E56" s="1">
        <f t="shared" si="1"/>
        <v>2025</v>
      </c>
      <c r="F56" t="str">
        <f>_xlfn.XLOOKUP(D56,'חלוקת איזורים'!$G$2:$G$3,'חלוקת איזורים'!$H$2:$H$3)</f>
        <v>מחזורים+שכר</v>
      </c>
    </row>
    <row r="57" spans="1:6" ht="12.5" x14ac:dyDescent="0.25">
      <c r="A57" s="1" t="s">
        <v>31</v>
      </c>
      <c r="B57" s="1" t="s">
        <v>9</v>
      </c>
      <c r="C57" s="1" t="s">
        <v>30</v>
      </c>
      <c r="D57" s="1" t="str">
        <f>_xlfn.XLOOKUP(C57,'חלוקת איזורים'!A:A,'חלוקת איזורים'!C:C)</f>
        <v>איזור מורחב</v>
      </c>
      <c r="E57" s="1">
        <f t="shared" si="1"/>
        <v>2025</v>
      </c>
      <c r="F57" t="str">
        <f>_xlfn.XLOOKUP(D57,'חלוקת איזורים'!$G$2:$G$3,'חלוקת איזורים'!$H$2:$H$3)</f>
        <v>מחזורים+שכר</v>
      </c>
    </row>
    <row r="58" spans="1:6" ht="12.5" x14ac:dyDescent="0.25">
      <c r="A58" s="1" t="s">
        <v>33</v>
      </c>
      <c r="B58" s="1" t="s">
        <v>9</v>
      </c>
      <c r="C58" s="1" t="s">
        <v>233</v>
      </c>
      <c r="D58" s="1" t="str">
        <f>_xlfn.XLOOKUP(C58,'חלוקת איזורים'!A:A,'חלוקת איזורים'!C:C)</f>
        <v>קו עימות</v>
      </c>
      <c r="E58" s="1">
        <f t="shared" si="1"/>
        <v>2025</v>
      </c>
      <c r="F58" t="str">
        <f>_xlfn.XLOOKUP(D58,'חלוקת איזורים'!$G$2:$G$3,'חלוקת איזורים'!$H$2:$H$3)</f>
        <v>אדום+מחזורים+שכר</v>
      </c>
    </row>
    <row r="59" spans="1:6" ht="12.5" x14ac:dyDescent="0.25">
      <c r="A59" s="1" t="s">
        <v>38</v>
      </c>
      <c r="B59" s="1" t="s">
        <v>9</v>
      </c>
      <c r="C59" s="1" t="s">
        <v>37</v>
      </c>
      <c r="D59" s="1" t="str">
        <f>_xlfn.XLOOKUP(C59,'חלוקת איזורים'!A:A,'חלוקת איזורים'!C:C)</f>
        <v>איזור מורחב</v>
      </c>
      <c r="E59" s="1">
        <f t="shared" si="1"/>
        <v>2025</v>
      </c>
      <c r="F59" t="str">
        <f>_xlfn.XLOOKUP(D59,'חלוקת איזורים'!$G$2:$G$3,'חלוקת איזורים'!$H$2:$H$3)</f>
        <v>מחזורים+שכר</v>
      </c>
    </row>
    <row r="60" spans="1:6" ht="12.5" x14ac:dyDescent="0.25">
      <c r="A60" s="1" t="s">
        <v>45</v>
      </c>
      <c r="B60" s="1" t="s">
        <v>9</v>
      </c>
      <c r="C60" s="1" t="s">
        <v>44</v>
      </c>
      <c r="D60" s="1" t="str">
        <f>_xlfn.XLOOKUP(C60,'חלוקת איזורים'!A:A,'חלוקת איזורים'!C:C)</f>
        <v>איזור מורחב</v>
      </c>
      <c r="E60" s="1">
        <f t="shared" si="1"/>
        <v>2025</v>
      </c>
      <c r="F60" t="str">
        <f>_xlfn.XLOOKUP(D60,'חלוקת איזורים'!$G$2:$G$3,'חלוקת איזורים'!$H$2:$H$3)</f>
        <v>מחזורים+שכר</v>
      </c>
    </row>
    <row r="61" spans="1:6" ht="12.5" x14ac:dyDescent="0.25">
      <c r="A61" s="1" t="s">
        <v>47</v>
      </c>
      <c r="B61" s="1" t="s">
        <v>9</v>
      </c>
      <c r="C61" s="1" t="s">
        <v>46</v>
      </c>
      <c r="D61" s="1" t="str">
        <f>_xlfn.XLOOKUP(C61,'חלוקת איזורים'!A:A,'חלוקת איזורים'!C:C)</f>
        <v>איזור מורחב</v>
      </c>
      <c r="E61" s="1">
        <f t="shared" si="1"/>
        <v>2025</v>
      </c>
      <c r="F61" t="str">
        <f>_xlfn.XLOOKUP(D61,'חלוקת איזורים'!$G$2:$G$3,'חלוקת איזורים'!$H$2:$H$3)</f>
        <v>מחזורים+שכר</v>
      </c>
    </row>
    <row r="62" spans="1:6" ht="14.5" x14ac:dyDescent="0.25">
      <c r="A62" s="1" t="s">
        <v>50</v>
      </c>
      <c r="B62" s="1" t="s">
        <v>9</v>
      </c>
      <c r="C62" s="6" t="s">
        <v>227</v>
      </c>
      <c r="D62" s="1" t="str">
        <f>_xlfn.XLOOKUP(C62,'חלוקת איזורים'!A:A,'חלוקת איזורים'!C:C)</f>
        <v>קו עימות</v>
      </c>
      <c r="E62" s="1">
        <f t="shared" si="1"/>
        <v>2025</v>
      </c>
      <c r="F62" t="str">
        <f>_xlfn.XLOOKUP(D62,'חלוקת איזורים'!$G$2:$G$3,'חלוקת איזורים'!$H$2:$H$3)</f>
        <v>אדום+מחזורים+שכר</v>
      </c>
    </row>
    <row r="63" spans="1:6" ht="12.5" x14ac:dyDescent="0.25">
      <c r="A63" s="1" t="s">
        <v>57</v>
      </c>
      <c r="B63" s="1" t="s">
        <v>9</v>
      </c>
      <c r="C63" s="1" t="s">
        <v>56</v>
      </c>
      <c r="D63" s="1" t="str">
        <f>_xlfn.XLOOKUP(C63,'חלוקת איזורים'!A:A,'חלוקת איזורים'!C:C)</f>
        <v>איזור מורחב</v>
      </c>
      <c r="E63" s="1">
        <f t="shared" si="1"/>
        <v>2025</v>
      </c>
      <c r="F63" t="str">
        <f>_xlfn.XLOOKUP(D63,'חלוקת איזורים'!$G$2:$G$3,'חלוקת איזורים'!$H$2:$H$3)</f>
        <v>מחזורים+שכר</v>
      </c>
    </row>
    <row r="64" spans="1:6" ht="12.5" x14ac:dyDescent="0.25">
      <c r="A64" s="1" t="s">
        <v>69</v>
      </c>
      <c r="B64" s="1" t="s">
        <v>9</v>
      </c>
      <c r="C64" s="1" t="s">
        <v>68</v>
      </c>
      <c r="D64" s="1" t="str">
        <f>_xlfn.XLOOKUP(C64,'חלוקת איזורים'!A:A,'חלוקת איזורים'!C:C)</f>
        <v>קו עימות</v>
      </c>
      <c r="E64" s="1">
        <f t="shared" si="1"/>
        <v>2025</v>
      </c>
      <c r="F64" t="str">
        <f>_xlfn.XLOOKUP(D64,'חלוקת איזורים'!$G$2:$G$3,'חלוקת איזורים'!$H$2:$H$3)</f>
        <v>אדום+מחזורים+שכר</v>
      </c>
    </row>
    <row r="65" spans="1:6" ht="12.5" x14ac:dyDescent="0.25">
      <c r="A65" s="1" t="s">
        <v>71</v>
      </c>
      <c r="B65" s="1" t="s">
        <v>9</v>
      </c>
      <c r="C65" s="1" t="s">
        <v>70</v>
      </c>
      <c r="D65" s="1" t="str">
        <f>_xlfn.XLOOKUP(C65,'חלוקת איזורים'!A:A,'חלוקת איזורים'!C:C)</f>
        <v>איזור מורחב</v>
      </c>
      <c r="E65" s="1">
        <f t="shared" si="1"/>
        <v>2025</v>
      </c>
      <c r="F65" t="str">
        <f>_xlfn.XLOOKUP(D65,'חלוקת איזורים'!$G$2:$G$3,'חלוקת איזורים'!$H$2:$H$3)</f>
        <v>מחזורים+שכר</v>
      </c>
    </row>
    <row r="66" spans="1:6" ht="12.5" x14ac:dyDescent="0.25">
      <c r="A66" s="1" t="s">
        <v>75</v>
      </c>
      <c r="B66" s="1" t="s">
        <v>9</v>
      </c>
      <c r="C66" s="1" t="s">
        <v>74</v>
      </c>
      <c r="D66" s="1" t="str">
        <f>_xlfn.XLOOKUP(C66,'חלוקת איזורים'!A:A,'חלוקת איזורים'!C:C)</f>
        <v>איזור מורחב</v>
      </c>
      <c r="E66" s="1">
        <f t="shared" ref="E66:E97" si="2">IF(B66="כן",2023,2025)</f>
        <v>2025</v>
      </c>
      <c r="F66" t="str">
        <f>_xlfn.XLOOKUP(D66,'חלוקת איזורים'!$G$2:$G$3,'חלוקת איזורים'!$H$2:$H$3)</f>
        <v>מחזורים+שכר</v>
      </c>
    </row>
    <row r="67" spans="1:6" ht="12.5" x14ac:dyDescent="0.25">
      <c r="A67" s="1" t="s">
        <v>78</v>
      </c>
      <c r="B67" s="1" t="s">
        <v>9</v>
      </c>
      <c r="C67" s="1" t="s">
        <v>77</v>
      </c>
      <c r="D67" s="1" t="str">
        <f>_xlfn.XLOOKUP(C67,'חלוקת איזורים'!A:A,'חלוקת איזורים'!C:C)</f>
        <v>קו עימות</v>
      </c>
      <c r="E67" s="1">
        <f t="shared" si="2"/>
        <v>2025</v>
      </c>
      <c r="F67" t="str">
        <f>_xlfn.XLOOKUP(D67,'חלוקת איזורים'!$G$2:$G$3,'חלוקת איזורים'!$H$2:$H$3)</f>
        <v>אדום+מחזורים+שכר</v>
      </c>
    </row>
    <row r="68" spans="1:6" ht="12.5" x14ac:dyDescent="0.25">
      <c r="A68" s="1" t="s">
        <v>82</v>
      </c>
      <c r="B68" s="1" t="s">
        <v>9</v>
      </c>
      <c r="C68" s="1" t="s">
        <v>81</v>
      </c>
      <c r="D68" s="1" t="str">
        <f>_xlfn.XLOOKUP(C68,'חלוקת איזורים'!A:A,'חלוקת איזורים'!C:C)</f>
        <v>קו עימות</v>
      </c>
      <c r="E68" s="1">
        <f t="shared" si="2"/>
        <v>2025</v>
      </c>
      <c r="F68" t="str">
        <f>_xlfn.XLOOKUP(D68,'חלוקת איזורים'!$G$2:$G$3,'חלוקת איזורים'!$H$2:$H$3)</f>
        <v>אדום+מחזורים+שכר</v>
      </c>
    </row>
    <row r="69" spans="1:6" ht="12.5" x14ac:dyDescent="0.25">
      <c r="A69" s="1" t="s">
        <v>88</v>
      </c>
      <c r="B69" s="1" t="s">
        <v>9</v>
      </c>
      <c r="C69" s="1" t="s">
        <v>87</v>
      </c>
      <c r="D69" s="1" t="str">
        <f>_xlfn.XLOOKUP(C69,'חלוקת איזורים'!A:A,'חלוקת איזורים'!C:C)</f>
        <v>איזור מורחב</v>
      </c>
      <c r="E69" s="1">
        <f t="shared" si="2"/>
        <v>2025</v>
      </c>
      <c r="F69" t="str">
        <f>_xlfn.XLOOKUP(D69,'חלוקת איזורים'!$G$2:$G$3,'חלוקת איזורים'!$H$2:$H$3)</f>
        <v>מחזורים+שכר</v>
      </c>
    </row>
    <row r="70" spans="1:6" ht="14" x14ac:dyDescent="0.3">
      <c r="A70" s="1" t="s">
        <v>92</v>
      </c>
      <c r="B70" s="1" t="s">
        <v>9</v>
      </c>
      <c r="C70" s="9" t="s">
        <v>235</v>
      </c>
      <c r="D70" s="1" t="str">
        <f>_xlfn.XLOOKUP(C70,'חלוקת איזורים'!A:A,'חלוקת איזורים'!C:C)</f>
        <v>קו עימות</v>
      </c>
      <c r="E70" s="1">
        <f t="shared" si="2"/>
        <v>2025</v>
      </c>
      <c r="F70" t="str">
        <f>_xlfn.XLOOKUP(D70,'חלוקת איזורים'!$G$2:$G$3,'חלוקת איזורים'!$H$2:$H$3)</f>
        <v>אדום+מחזורים+שכר</v>
      </c>
    </row>
    <row r="71" spans="1:6" ht="12.5" x14ac:dyDescent="0.25">
      <c r="A71" s="1" t="s">
        <v>101</v>
      </c>
      <c r="B71" s="1" t="s">
        <v>9</v>
      </c>
      <c r="C71" s="1" t="s">
        <v>100</v>
      </c>
      <c r="D71" s="1" t="str">
        <f>_xlfn.XLOOKUP(C71,'חלוקת איזורים'!A:A,'חלוקת איזורים'!C:C)</f>
        <v>קו עימות</v>
      </c>
      <c r="E71" s="1">
        <f t="shared" si="2"/>
        <v>2025</v>
      </c>
      <c r="F71" t="str">
        <f>_xlfn.XLOOKUP(D71,'חלוקת איזורים'!$G$2:$G$3,'חלוקת איזורים'!$H$2:$H$3)</f>
        <v>אדום+מחזורים+שכר</v>
      </c>
    </row>
    <row r="72" spans="1:6" ht="12.5" x14ac:dyDescent="0.25">
      <c r="A72" s="1" t="s">
        <v>103</v>
      </c>
      <c r="B72" s="1" t="s">
        <v>9</v>
      </c>
      <c r="C72" s="12" t="s">
        <v>102</v>
      </c>
      <c r="D72" s="1" t="str">
        <f>_xlfn.XLOOKUP(C72,'חלוקת איזורים'!A:A,'חלוקת איזורים'!C:C)</f>
        <v>איזור מורחב</v>
      </c>
      <c r="E72" s="1">
        <f t="shared" si="2"/>
        <v>2025</v>
      </c>
      <c r="F72" t="str">
        <f>_xlfn.XLOOKUP(D72,'חלוקת איזורים'!$G$2:$G$3,'חלוקת איזורים'!$H$2:$H$3)</f>
        <v>מחזורים+שכר</v>
      </c>
    </row>
    <row r="73" spans="1:6" ht="12.5" x14ac:dyDescent="0.25">
      <c r="A73" s="1" t="s">
        <v>119</v>
      </c>
      <c r="B73" s="1" t="s">
        <v>9</v>
      </c>
      <c r="C73" s="1" t="s">
        <v>118</v>
      </c>
      <c r="D73" s="1" t="str">
        <f>_xlfn.XLOOKUP(C73,'חלוקת איזורים'!A:A,'חלוקת איזורים'!C:C)</f>
        <v>איזור מורחב</v>
      </c>
      <c r="E73" s="1">
        <f t="shared" si="2"/>
        <v>2025</v>
      </c>
      <c r="F73" t="str">
        <f>_xlfn.XLOOKUP(D73,'חלוקת איזורים'!$G$2:$G$3,'חלוקת איזורים'!$H$2:$H$3)</f>
        <v>מחזורים+שכר</v>
      </c>
    </row>
    <row r="74" spans="1:6" ht="12.5" x14ac:dyDescent="0.25">
      <c r="A74" s="1" t="s">
        <v>121</v>
      </c>
      <c r="B74" s="1" t="s">
        <v>9</v>
      </c>
      <c r="C74" s="1" t="s">
        <v>120</v>
      </c>
      <c r="D74" s="1" t="str">
        <f>_xlfn.XLOOKUP(C74,'חלוקת איזורים'!A:A,'חלוקת איזורים'!C:C)</f>
        <v>איזור מורחב</v>
      </c>
      <c r="E74" s="1">
        <f t="shared" si="2"/>
        <v>2025</v>
      </c>
      <c r="F74" t="str">
        <f>_xlfn.XLOOKUP(D74,'חלוקת איזורים'!$G$2:$G$3,'חלוקת איזורים'!$H$2:$H$3)</f>
        <v>מחזורים+שכר</v>
      </c>
    </row>
    <row r="75" spans="1:6" ht="12.5" x14ac:dyDescent="0.25">
      <c r="A75" s="1" t="s">
        <v>124</v>
      </c>
      <c r="B75" s="1" t="s">
        <v>9</v>
      </c>
      <c r="C75" s="1" t="s">
        <v>123</v>
      </c>
      <c r="D75" s="1" t="str">
        <f>_xlfn.XLOOKUP(C75,'חלוקת איזורים'!A:A,'חלוקת איזורים'!C:C)</f>
        <v>איזור מורחב</v>
      </c>
      <c r="E75" s="1">
        <f t="shared" si="2"/>
        <v>2025</v>
      </c>
      <c r="F75" t="str">
        <f>_xlfn.XLOOKUP(D75,'חלוקת איזורים'!$G$2:$G$3,'חלוקת איזורים'!$H$2:$H$3)</f>
        <v>מחזורים+שכר</v>
      </c>
    </row>
    <row r="76" spans="1:6" ht="12.5" x14ac:dyDescent="0.25">
      <c r="A76" s="1" t="s">
        <v>127</v>
      </c>
      <c r="B76" s="1" t="s">
        <v>6</v>
      </c>
      <c r="C76" s="1" t="s">
        <v>126</v>
      </c>
      <c r="D76" s="1" t="str">
        <f>_xlfn.XLOOKUP(C76,'חלוקת איזורים'!A:A,'חלוקת איזורים'!C:C)</f>
        <v>קו עימות</v>
      </c>
      <c r="E76" s="1">
        <f t="shared" si="2"/>
        <v>2023</v>
      </c>
      <c r="F76" t="str">
        <f>_xlfn.XLOOKUP(D76,'חלוקת איזורים'!$G$2:$G$3,'חלוקת איזורים'!$H$2:$H$3)</f>
        <v>אדום+מחזורים+שכר</v>
      </c>
    </row>
    <row r="77" spans="1:6" ht="12.5" x14ac:dyDescent="0.25">
      <c r="A77" s="1" t="s">
        <v>134</v>
      </c>
      <c r="B77" s="1" t="s">
        <v>9</v>
      </c>
      <c r="C77" s="1" t="s">
        <v>133</v>
      </c>
      <c r="D77" s="1" t="str">
        <f>_xlfn.XLOOKUP(C77,'חלוקת איזורים'!A:A,'חלוקת איזורים'!C:C)</f>
        <v>איזור מורחב</v>
      </c>
      <c r="E77" s="1">
        <f t="shared" si="2"/>
        <v>2025</v>
      </c>
      <c r="F77" t="str">
        <f>_xlfn.XLOOKUP(D77,'חלוקת איזורים'!$G$2:$G$3,'חלוקת איזורים'!$H$2:$H$3)</f>
        <v>מחזורים+שכר</v>
      </c>
    </row>
    <row r="78" spans="1:6" ht="12.5" x14ac:dyDescent="0.25">
      <c r="A78" s="1" t="s">
        <v>137</v>
      </c>
      <c r="B78" s="1" t="s">
        <v>9</v>
      </c>
      <c r="C78" s="1" t="s">
        <v>136</v>
      </c>
      <c r="D78" s="1" t="str">
        <f>_xlfn.XLOOKUP(C78,'חלוקת איזורים'!A:A,'חלוקת איזורים'!C:C)</f>
        <v>קו עימות</v>
      </c>
      <c r="E78" s="1">
        <f t="shared" si="2"/>
        <v>2025</v>
      </c>
      <c r="F78" t="str">
        <f>_xlfn.XLOOKUP(D78,'חלוקת איזורים'!$G$2:$G$3,'חלוקת איזורים'!$H$2:$H$3)</f>
        <v>אדום+מחזורים+שכר</v>
      </c>
    </row>
    <row r="79" spans="1:6" ht="12.5" x14ac:dyDescent="0.25">
      <c r="A79" s="1" t="s">
        <v>152</v>
      </c>
      <c r="B79" s="1" t="s">
        <v>9</v>
      </c>
      <c r="C79" s="1" t="s">
        <v>151</v>
      </c>
      <c r="D79" s="1" t="str">
        <f>_xlfn.XLOOKUP(C79,'חלוקת איזורים'!A:A,'חלוקת איזורים'!C:C)</f>
        <v>איזור מורחב</v>
      </c>
      <c r="E79" s="1">
        <f t="shared" si="2"/>
        <v>2025</v>
      </c>
      <c r="F79" t="str">
        <f>_xlfn.XLOOKUP(D79,'חלוקת איזורים'!$G$2:$G$3,'חלוקת איזורים'!$H$2:$H$3)</f>
        <v>מחזורים+שכר</v>
      </c>
    </row>
    <row r="80" spans="1:6" ht="12.5" x14ac:dyDescent="0.25">
      <c r="A80" s="1" t="s">
        <v>158</v>
      </c>
      <c r="B80" s="1" t="s">
        <v>9</v>
      </c>
      <c r="C80" s="1" t="s">
        <v>157</v>
      </c>
      <c r="D80" s="1" t="str">
        <f>_xlfn.XLOOKUP(C80,'חלוקת איזורים'!A:A,'חלוקת איזורים'!C:C)</f>
        <v>איזור מורחב</v>
      </c>
      <c r="E80" s="1">
        <f t="shared" si="2"/>
        <v>2025</v>
      </c>
      <c r="F80" t="str">
        <f>_xlfn.XLOOKUP(D80,'חלוקת איזורים'!$G$2:$G$3,'חלוקת איזורים'!$H$2:$H$3)</f>
        <v>מחזורים+שכר</v>
      </c>
    </row>
    <row r="81" spans="1:6" ht="12.5" x14ac:dyDescent="0.25">
      <c r="A81" s="1" t="s">
        <v>165</v>
      </c>
      <c r="B81" s="1" t="s">
        <v>6</v>
      </c>
      <c r="C81" s="1" t="s">
        <v>164</v>
      </c>
      <c r="D81" s="1" t="str">
        <f>_xlfn.XLOOKUP(C81,'חלוקת איזורים'!A:A,'חלוקת איזורים'!C:C)</f>
        <v>קו עימות</v>
      </c>
      <c r="E81" s="1">
        <f t="shared" si="2"/>
        <v>2023</v>
      </c>
      <c r="F81" t="str">
        <f>_xlfn.XLOOKUP(D81,'חלוקת איזורים'!$G$2:$G$3,'חלוקת איזורים'!$H$2:$H$3)</f>
        <v>אדום+מחזורים+שכר</v>
      </c>
    </row>
    <row r="82" spans="1:6" ht="12.5" x14ac:dyDescent="0.25">
      <c r="A82" s="1" t="s">
        <v>171</v>
      </c>
      <c r="B82" s="1" t="s">
        <v>9</v>
      </c>
      <c r="C82" s="1" t="s">
        <v>170</v>
      </c>
      <c r="D82" s="1" t="str">
        <f>_xlfn.XLOOKUP(C82,'חלוקת איזורים'!A:A,'חלוקת איזורים'!C:C)</f>
        <v>איזור מורחב</v>
      </c>
      <c r="E82" s="1">
        <f t="shared" si="2"/>
        <v>2025</v>
      </c>
      <c r="F82" t="str">
        <f>_xlfn.XLOOKUP(D82,'חלוקת איזורים'!$G$2:$G$3,'חלוקת איזורים'!$H$2:$H$3)</f>
        <v>מחזורים+שכר</v>
      </c>
    </row>
    <row r="83" spans="1:6" ht="12.5" x14ac:dyDescent="0.25">
      <c r="A83" s="1" t="s">
        <v>180</v>
      </c>
      <c r="B83" s="1" t="s">
        <v>9</v>
      </c>
      <c r="C83" s="1" t="s">
        <v>179</v>
      </c>
      <c r="D83" s="1" t="str">
        <f>_xlfn.XLOOKUP(C83,'חלוקת איזורים'!A:A,'חלוקת איזורים'!C:C)</f>
        <v>קו עימות</v>
      </c>
      <c r="E83" s="1">
        <f t="shared" si="2"/>
        <v>2025</v>
      </c>
      <c r="F83" t="str">
        <f>_xlfn.XLOOKUP(D83,'חלוקת איזורים'!$G$2:$G$3,'חלוקת איזורים'!$H$2:$H$3)</f>
        <v>אדום+מחזורים+שכר</v>
      </c>
    </row>
    <row r="84" spans="1:6" ht="12.5" x14ac:dyDescent="0.25">
      <c r="A84" s="1" t="s">
        <v>182</v>
      </c>
      <c r="B84" s="1" t="s">
        <v>9</v>
      </c>
      <c r="C84" s="1" t="s">
        <v>181</v>
      </c>
      <c r="D84" s="1" t="str">
        <f>_xlfn.XLOOKUP(C84,'חלוקת איזורים'!A:A,'חלוקת איזורים'!C:C)</f>
        <v>קו עימות</v>
      </c>
      <c r="E84" s="1">
        <f t="shared" si="2"/>
        <v>2025</v>
      </c>
      <c r="F84" t="str">
        <f>_xlfn.XLOOKUP(D84,'חלוקת איזורים'!$G$2:$G$3,'חלוקת איזורים'!$H$2:$H$3)</f>
        <v>אדום+מחזורים+שכר</v>
      </c>
    </row>
    <row r="85" spans="1:6" ht="12.5" x14ac:dyDescent="0.25">
      <c r="A85" s="1" t="s">
        <v>193</v>
      </c>
      <c r="B85" s="1" t="s">
        <v>9</v>
      </c>
      <c r="C85" s="1" t="s">
        <v>192</v>
      </c>
      <c r="D85" s="1" t="str">
        <f>_xlfn.XLOOKUP(C85,'חלוקת איזורים'!A:A,'חלוקת איזורים'!C:C)</f>
        <v>איזור מורחב</v>
      </c>
      <c r="E85" s="1">
        <f t="shared" si="2"/>
        <v>2025</v>
      </c>
      <c r="F85" t="str">
        <f>_xlfn.XLOOKUP(D85,'חלוקת איזורים'!$G$2:$G$3,'חלוקת איזורים'!$H$2:$H$3)</f>
        <v>מחזורים+שכר</v>
      </c>
    </row>
    <row r="86" spans="1:6" ht="12.5" x14ac:dyDescent="0.25">
      <c r="A86" s="1" t="s">
        <v>197</v>
      </c>
      <c r="B86" s="1" t="s">
        <v>9</v>
      </c>
      <c r="C86" s="1" t="s">
        <v>196</v>
      </c>
      <c r="D86" s="1" t="str">
        <f>_xlfn.XLOOKUP(C86,'חלוקת איזורים'!A:A,'חלוקת איזורים'!C:C)</f>
        <v>איזור מורחב</v>
      </c>
      <c r="E86" s="1">
        <f t="shared" si="2"/>
        <v>2025</v>
      </c>
      <c r="F86" t="str">
        <f>_xlfn.XLOOKUP(D86,'חלוקת איזורים'!$G$2:$G$3,'חלוקת איזורים'!$H$2:$H$3)</f>
        <v>מחזורים+שכר</v>
      </c>
    </row>
    <row r="87" spans="1:6" ht="12.5" x14ac:dyDescent="0.25">
      <c r="A87" s="1" t="s">
        <v>199</v>
      </c>
      <c r="B87" s="1" t="s">
        <v>9</v>
      </c>
      <c r="C87" s="1" t="s">
        <v>198</v>
      </c>
      <c r="D87" s="1" t="str">
        <f>_xlfn.XLOOKUP(C87,'חלוקת איזורים'!A:A,'חלוקת איזורים'!C:C)</f>
        <v>איזור מורחב</v>
      </c>
      <c r="E87" s="1">
        <f t="shared" si="2"/>
        <v>2025</v>
      </c>
      <c r="F87" t="str">
        <f>_xlfn.XLOOKUP(D87,'חלוקת איזורים'!$G$2:$G$3,'חלוקת איזורים'!$H$2:$H$3)</f>
        <v>מחזורים+שכר</v>
      </c>
    </row>
    <row r="88" spans="1:6" ht="12.5" x14ac:dyDescent="0.25">
      <c r="A88" s="1" t="s">
        <v>213</v>
      </c>
      <c r="B88" s="1" t="s">
        <v>6</v>
      </c>
      <c r="C88" s="1" t="s">
        <v>212</v>
      </c>
      <c r="D88" s="1" t="str">
        <f>_xlfn.XLOOKUP(C88,'חלוקת איזורים'!A:A,'חלוקת איזורים'!C:C)</f>
        <v>קו עימות</v>
      </c>
      <c r="E88" s="1">
        <f t="shared" si="2"/>
        <v>2023</v>
      </c>
      <c r="F88" t="str">
        <f>_xlfn.XLOOKUP(D88,'חלוקת איזורים'!$G$2:$G$3,'חלוקת איזורים'!$H$2:$H$3)</f>
        <v>אדום+מחזורים+שכר</v>
      </c>
    </row>
    <row r="89" spans="1:6" ht="14" x14ac:dyDescent="0.3">
      <c r="A89" s="1" t="s">
        <v>122</v>
      </c>
      <c r="B89" s="1" t="s">
        <v>9</v>
      </c>
      <c r="C89" s="9" t="s">
        <v>236</v>
      </c>
      <c r="D89" s="1" t="str">
        <f>_xlfn.XLOOKUP(C89,'חלוקת איזורים'!A:A,'חלוקת איזורים'!C:C)</f>
        <v>איזור מורחב</v>
      </c>
      <c r="E89" s="1">
        <f t="shared" si="2"/>
        <v>2025</v>
      </c>
      <c r="F89" t="str">
        <f>_xlfn.XLOOKUP(D89,'חלוקת איזורים'!$G$2:$G$3,'חלוקת איזורים'!$H$2:$H$3)</f>
        <v>מחזורים+שכר</v>
      </c>
    </row>
    <row r="90" spans="1:6" ht="12.5" x14ac:dyDescent="0.25">
      <c r="A90" s="1" t="s">
        <v>12</v>
      </c>
      <c r="B90" s="1" t="s">
        <v>6</v>
      </c>
      <c r="C90" s="1" t="s">
        <v>11</v>
      </c>
      <c r="D90" s="1" t="str">
        <f>_xlfn.XLOOKUP(C90,'חלוקת איזורים'!A:A,'חלוקת איזורים'!C:C)</f>
        <v>קו עימות</v>
      </c>
      <c r="E90" s="1">
        <f t="shared" si="2"/>
        <v>2023</v>
      </c>
      <c r="F90" t="str">
        <f>_xlfn.XLOOKUP(D90,'חלוקת איזורים'!$G$2:$G$3,'חלוקת איזורים'!$H$2:$H$3)</f>
        <v>אדום+מחזורים+שכר</v>
      </c>
    </row>
    <row r="91" spans="1:6" ht="12.5" x14ac:dyDescent="0.25">
      <c r="A91" s="1" t="s">
        <v>12</v>
      </c>
      <c r="B91" s="1" t="s">
        <v>9</v>
      </c>
      <c r="C91" s="1" t="s">
        <v>18</v>
      </c>
      <c r="D91" s="1" t="str">
        <f>_xlfn.XLOOKUP(C91,'חלוקת איזורים'!A:A,'חלוקת איזורים'!C:C)</f>
        <v>איזור מורחב</v>
      </c>
      <c r="E91" s="1">
        <f t="shared" si="2"/>
        <v>2025</v>
      </c>
      <c r="F91" t="str">
        <f>_xlfn.XLOOKUP(D91,'חלוקת איזורים'!$G$2:$G$3,'חלוקת איזורים'!$H$2:$H$3)</f>
        <v>מחזורים+שכר</v>
      </c>
    </row>
    <row r="92" spans="1:6" ht="12.5" x14ac:dyDescent="0.25">
      <c r="A92" s="1" t="s">
        <v>12</v>
      </c>
      <c r="B92" s="1" t="s">
        <v>6</v>
      </c>
      <c r="C92" s="1" t="s">
        <v>21</v>
      </c>
      <c r="D92" s="1" t="str">
        <f>_xlfn.XLOOKUP(C92,'חלוקת איזורים'!A:A,'חלוקת איזורים'!C:C)</f>
        <v>קו עימות</v>
      </c>
      <c r="E92" s="1">
        <f t="shared" si="2"/>
        <v>2023</v>
      </c>
      <c r="F92" t="str">
        <f>_xlfn.XLOOKUP(D92,'חלוקת איזורים'!$G$2:$G$3,'חלוקת איזורים'!$H$2:$H$3)</f>
        <v>אדום+מחזורים+שכר</v>
      </c>
    </row>
    <row r="93" spans="1:6" ht="12.5" x14ac:dyDescent="0.25">
      <c r="A93" s="1" t="s">
        <v>12</v>
      </c>
      <c r="B93" s="1" t="s">
        <v>9</v>
      </c>
      <c r="C93" s="1" t="s">
        <v>27</v>
      </c>
      <c r="D93" s="1" t="str">
        <f>_xlfn.XLOOKUP(C93,'חלוקת איזורים'!A:A,'חלוקת איזורים'!C:C)</f>
        <v>איזור מורחב</v>
      </c>
      <c r="E93" s="1">
        <f t="shared" si="2"/>
        <v>2025</v>
      </c>
      <c r="F93" t="str">
        <f>_xlfn.XLOOKUP(D93,'חלוקת איזורים'!$G$2:$G$3,'חלוקת איזורים'!$H$2:$H$3)</f>
        <v>מחזורים+שכר</v>
      </c>
    </row>
    <row r="94" spans="1:6" ht="12.5" x14ac:dyDescent="0.25">
      <c r="A94" s="1" t="s">
        <v>12</v>
      </c>
      <c r="B94" s="1" t="s">
        <v>9</v>
      </c>
      <c r="C94" s="1" t="s">
        <v>28</v>
      </c>
      <c r="D94" s="1" t="str">
        <f>_xlfn.XLOOKUP(C94,'חלוקת איזורים'!A:A,'חלוקת איזורים'!C:C)</f>
        <v>איזור מורחב</v>
      </c>
      <c r="E94" s="1">
        <f t="shared" si="2"/>
        <v>2025</v>
      </c>
      <c r="F94" t="str">
        <f>_xlfn.XLOOKUP(D94,'חלוקת איזורים'!$G$2:$G$3,'חלוקת איזורים'!$H$2:$H$3)</f>
        <v>מחזורים+שכר</v>
      </c>
    </row>
    <row r="95" spans="1:6" ht="12.5" x14ac:dyDescent="0.25">
      <c r="A95" s="1" t="s">
        <v>12</v>
      </c>
      <c r="B95" s="1" t="s">
        <v>9</v>
      </c>
      <c r="C95" s="1" t="s">
        <v>29</v>
      </c>
      <c r="D95" s="1" t="str">
        <f>_xlfn.XLOOKUP(C95,'חלוקת איזורים'!A:A,'חלוקת איזורים'!C:C)</f>
        <v>איזור מורחב</v>
      </c>
      <c r="E95" s="1">
        <f t="shared" si="2"/>
        <v>2025</v>
      </c>
      <c r="F95" t="str">
        <f>_xlfn.XLOOKUP(D95,'חלוקת איזורים'!$G$2:$G$3,'חלוקת איזורים'!$H$2:$H$3)</f>
        <v>מחזורים+שכר</v>
      </c>
    </row>
    <row r="96" spans="1:6" ht="12.5" x14ac:dyDescent="0.25">
      <c r="A96" s="1" t="s">
        <v>12</v>
      </c>
      <c r="B96" s="1" t="s">
        <v>9</v>
      </c>
      <c r="C96" s="1" t="s">
        <v>35</v>
      </c>
      <c r="D96" s="1" t="str">
        <f>_xlfn.XLOOKUP(C96,'חלוקת איזורים'!A:A,'חלוקת איזורים'!C:C)</f>
        <v>איזור מורחב</v>
      </c>
      <c r="E96" s="1">
        <f t="shared" si="2"/>
        <v>2025</v>
      </c>
      <c r="F96" t="str">
        <f>_xlfn.XLOOKUP(D96,'חלוקת איזורים'!$G$2:$G$3,'חלוקת איזורים'!$H$2:$H$3)</f>
        <v>מחזורים+שכר</v>
      </c>
    </row>
    <row r="97" spans="1:6" ht="12.5" x14ac:dyDescent="0.25">
      <c r="A97" s="1" t="s">
        <v>12</v>
      </c>
      <c r="B97" s="1" t="s">
        <v>9</v>
      </c>
      <c r="C97" s="12" t="s">
        <v>36</v>
      </c>
      <c r="D97" s="1" t="str">
        <f>_xlfn.XLOOKUP(C97,'חלוקת איזורים'!A:A,'חלוקת איזורים'!C:C)</f>
        <v>קו עימות</v>
      </c>
      <c r="E97" s="1">
        <f t="shared" si="2"/>
        <v>2025</v>
      </c>
      <c r="F97" t="str">
        <f>_xlfn.XLOOKUP(D97,'חלוקת איזורים'!$G$2:$G$3,'חלוקת איזורים'!$H$2:$H$3)</f>
        <v>אדום+מחזורים+שכר</v>
      </c>
    </row>
    <row r="98" spans="1:6" ht="12.5" x14ac:dyDescent="0.25">
      <c r="A98" s="1" t="s">
        <v>12</v>
      </c>
      <c r="B98" s="1" t="s">
        <v>6</v>
      </c>
      <c r="C98" s="1" t="s">
        <v>39</v>
      </c>
      <c r="D98" s="1" t="str">
        <f>_xlfn.XLOOKUP(C98,'חלוקת איזורים'!A:A,'חלוקת איזורים'!C:C)</f>
        <v>קו עימות</v>
      </c>
      <c r="E98" s="1">
        <f t="shared" ref="E98:E129" si="3">IF(B98="כן",2023,2025)</f>
        <v>2023</v>
      </c>
      <c r="F98" t="str">
        <f>_xlfn.XLOOKUP(D98,'חלוקת איזורים'!$G$2:$G$3,'חלוקת איזורים'!$H$2:$H$3)</f>
        <v>אדום+מחזורים+שכר</v>
      </c>
    </row>
    <row r="99" spans="1:6" ht="12.5" x14ac:dyDescent="0.25">
      <c r="A99" s="1" t="s">
        <v>12</v>
      </c>
      <c r="B99" s="1" t="s">
        <v>9</v>
      </c>
      <c r="C99" s="1" t="s">
        <v>53</v>
      </c>
      <c r="D99" s="1" t="str">
        <f>_xlfn.XLOOKUP(C99,'חלוקת איזורים'!A:A,'חלוקת איזורים'!C:C)</f>
        <v>קו עימות</v>
      </c>
      <c r="E99" s="1">
        <f t="shared" si="3"/>
        <v>2025</v>
      </c>
      <c r="F99" t="str">
        <f>_xlfn.XLOOKUP(D99,'חלוקת איזורים'!$G$2:$G$3,'חלוקת איזורים'!$H$2:$H$3)</f>
        <v>אדום+מחזורים+שכר</v>
      </c>
    </row>
    <row r="100" spans="1:6" ht="12.5" x14ac:dyDescent="0.25">
      <c r="A100" s="1" t="s">
        <v>12</v>
      </c>
      <c r="B100" s="1" t="s">
        <v>9</v>
      </c>
      <c r="C100" s="1" t="s">
        <v>55</v>
      </c>
      <c r="D100" s="1" t="str">
        <f>_xlfn.XLOOKUP(C100,'חלוקת איזורים'!A:A,'חלוקת איזורים'!C:C)</f>
        <v>קו עימות</v>
      </c>
      <c r="E100" s="1">
        <f t="shared" si="3"/>
        <v>2025</v>
      </c>
      <c r="F100" t="str">
        <f>_xlfn.XLOOKUP(D100,'חלוקת איזורים'!$G$2:$G$3,'חלוקת איזורים'!$H$2:$H$3)</f>
        <v>אדום+מחזורים+שכר</v>
      </c>
    </row>
    <row r="101" spans="1:6" ht="12.5" x14ac:dyDescent="0.25">
      <c r="A101" s="1" t="s">
        <v>12</v>
      </c>
      <c r="B101" s="1" t="s">
        <v>6</v>
      </c>
      <c r="C101" s="1" t="s">
        <v>72</v>
      </c>
      <c r="D101" s="1" t="str">
        <f>_xlfn.XLOOKUP(C101,'חלוקת איזורים'!A:A,'חלוקת איזורים'!C:C)</f>
        <v>קו עימות</v>
      </c>
      <c r="E101" s="1">
        <f t="shared" si="3"/>
        <v>2023</v>
      </c>
      <c r="F101" t="str">
        <f>_xlfn.XLOOKUP(D101,'חלוקת איזורים'!$G$2:$G$3,'חלוקת איזורים'!$H$2:$H$3)</f>
        <v>אדום+מחזורים+שכר</v>
      </c>
    </row>
    <row r="102" spans="1:6" ht="12.5" x14ac:dyDescent="0.25">
      <c r="A102" s="1" t="s">
        <v>12</v>
      </c>
      <c r="B102" s="1" t="s">
        <v>9</v>
      </c>
      <c r="C102" s="1" t="s">
        <v>80</v>
      </c>
      <c r="D102" s="1" t="str">
        <f>_xlfn.XLOOKUP(C102,'חלוקת איזורים'!A:A,'חלוקת איזורים'!C:C)</f>
        <v>קו עימות</v>
      </c>
      <c r="E102" s="1">
        <f t="shared" si="3"/>
        <v>2025</v>
      </c>
      <c r="F102" t="str">
        <f>_xlfn.XLOOKUP(D102,'חלוקת איזורים'!$G$2:$G$3,'חלוקת איזורים'!$H$2:$H$3)</f>
        <v>אדום+מחזורים+שכר</v>
      </c>
    </row>
    <row r="103" spans="1:6" ht="12.5" x14ac:dyDescent="0.25">
      <c r="A103" s="1" t="s">
        <v>12</v>
      </c>
      <c r="B103" s="1" t="s">
        <v>9</v>
      </c>
      <c r="C103" s="1" t="s">
        <v>83</v>
      </c>
      <c r="D103" s="1" t="str">
        <f>_xlfn.XLOOKUP(C103,'חלוקת איזורים'!A:A,'חלוקת איזורים'!C:C)</f>
        <v>איזור מורחב</v>
      </c>
      <c r="E103" s="1">
        <f t="shared" si="3"/>
        <v>2025</v>
      </c>
      <c r="F103" t="str">
        <f>_xlfn.XLOOKUP(D103,'חלוקת איזורים'!$G$2:$G$3,'חלוקת איזורים'!$H$2:$H$3)</f>
        <v>מחזורים+שכר</v>
      </c>
    </row>
    <row r="104" spans="1:6" ht="12.5" x14ac:dyDescent="0.25">
      <c r="A104" s="1" t="s">
        <v>12</v>
      </c>
      <c r="B104" s="1" t="s">
        <v>9</v>
      </c>
      <c r="C104" s="1" t="s">
        <v>89</v>
      </c>
      <c r="D104" s="1" t="str">
        <f>_xlfn.XLOOKUP(C104,'חלוקת איזורים'!A:A,'חלוקת איזורים'!C:C)</f>
        <v>קו עימות</v>
      </c>
      <c r="E104" s="1">
        <f t="shared" si="3"/>
        <v>2025</v>
      </c>
      <c r="F104" t="str">
        <f>_xlfn.XLOOKUP(D104,'חלוקת איזורים'!$G$2:$G$3,'חלוקת איזורים'!$H$2:$H$3)</f>
        <v>אדום+מחזורים+שכר</v>
      </c>
    </row>
    <row r="105" spans="1:6" ht="12.5" x14ac:dyDescent="0.25">
      <c r="A105" s="1" t="s">
        <v>12</v>
      </c>
      <c r="B105" s="1" t="s">
        <v>9</v>
      </c>
      <c r="C105" s="1" t="s">
        <v>94</v>
      </c>
      <c r="D105" s="1" t="str">
        <f>_xlfn.XLOOKUP(C105,'חלוקת איזורים'!A:A,'חלוקת איזורים'!C:C)</f>
        <v>איזור מורחב</v>
      </c>
      <c r="E105" s="1">
        <f t="shared" si="3"/>
        <v>2025</v>
      </c>
      <c r="F105" t="str">
        <f>_xlfn.XLOOKUP(D105,'חלוקת איזורים'!$G$2:$G$3,'חלוקת איזורים'!$H$2:$H$3)</f>
        <v>מחזורים+שכר</v>
      </c>
    </row>
    <row r="106" spans="1:6" ht="12.5" x14ac:dyDescent="0.25">
      <c r="A106" s="1" t="s">
        <v>12</v>
      </c>
      <c r="B106" s="1" t="s">
        <v>9</v>
      </c>
      <c r="C106" s="1" t="s">
        <v>104</v>
      </c>
      <c r="D106" s="1" t="str">
        <f>_xlfn.XLOOKUP(C106,'חלוקת איזורים'!A:A,'חלוקת איזורים'!C:C)</f>
        <v>איזור מורחב</v>
      </c>
      <c r="E106" s="1">
        <f t="shared" si="3"/>
        <v>2025</v>
      </c>
      <c r="F106" t="str">
        <f>_xlfn.XLOOKUP(D106,'חלוקת איזורים'!$G$2:$G$3,'חלוקת איזורים'!$H$2:$H$3)</f>
        <v>מחזורים+שכר</v>
      </c>
    </row>
    <row r="107" spans="1:6" ht="12.5" x14ac:dyDescent="0.25">
      <c r="A107" s="1" t="s">
        <v>12</v>
      </c>
      <c r="B107" s="1" t="s">
        <v>6</v>
      </c>
      <c r="C107" s="1" t="s">
        <v>226</v>
      </c>
      <c r="D107" s="1" t="str">
        <f>_xlfn.XLOOKUP(C107,'חלוקת איזורים'!A:A,'חלוקת איזורים'!C:C)</f>
        <v>קו עימות</v>
      </c>
      <c r="E107" s="1">
        <f t="shared" si="3"/>
        <v>2023</v>
      </c>
      <c r="F107" t="str">
        <f>_xlfn.XLOOKUP(D107,'חלוקת איזורים'!$G$2:$G$3,'חלוקת איזורים'!$H$2:$H$3)</f>
        <v>אדום+מחזורים+שכר</v>
      </c>
    </row>
    <row r="108" spans="1:6" ht="12.5" x14ac:dyDescent="0.25">
      <c r="A108" s="1" t="s">
        <v>12</v>
      </c>
      <c r="B108" s="1" t="s">
        <v>9</v>
      </c>
      <c r="C108" s="1" t="s">
        <v>115</v>
      </c>
      <c r="D108" s="1" t="str">
        <f>_xlfn.XLOOKUP(C108,'חלוקת איזורים'!A:A,'חלוקת איזורים'!C:C)</f>
        <v>איזור מורחב</v>
      </c>
      <c r="E108" s="1">
        <f t="shared" si="3"/>
        <v>2025</v>
      </c>
      <c r="F108" t="str">
        <f>_xlfn.XLOOKUP(D108,'חלוקת איזורים'!$G$2:$G$3,'חלוקת איזורים'!$H$2:$H$3)</f>
        <v>מחזורים+שכר</v>
      </c>
    </row>
    <row r="109" spans="1:6" ht="12.5" x14ac:dyDescent="0.25">
      <c r="A109" s="1" t="s">
        <v>12</v>
      </c>
      <c r="B109" s="1" t="s">
        <v>6</v>
      </c>
      <c r="C109" s="1" t="s">
        <v>116</v>
      </c>
      <c r="D109" s="1" t="str">
        <f>_xlfn.XLOOKUP(C109,'חלוקת איזורים'!A:A,'חלוקת איזורים'!C:C)</f>
        <v>קו עימות</v>
      </c>
      <c r="E109" s="1">
        <f t="shared" si="3"/>
        <v>2023</v>
      </c>
      <c r="F109" t="str">
        <f>_xlfn.XLOOKUP(D109,'חלוקת איזורים'!$G$2:$G$3,'חלוקת איזורים'!$H$2:$H$3)</f>
        <v>אדום+מחזורים+שכר</v>
      </c>
    </row>
    <row r="110" spans="1:6" ht="12.5" x14ac:dyDescent="0.25">
      <c r="A110" s="1" t="s">
        <v>12</v>
      </c>
      <c r="B110" s="1" t="s">
        <v>6</v>
      </c>
      <c r="C110" s="1" t="s">
        <v>140</v>
      </c>
      <c r="D110" s="1" t="str">
        <f>_xlfn.XLOOKUP(C110,'חלוקת איזורים'!A:A,'חלוקת איזורים'!C:C)</f>
        <v>קו עימות</v>
      </c>
      <c r="E110" s="1">
        <f t="shared" si="3"/>
        <v>2023</v>
      </c>
      <c r="F110" t="str">
        <f>_xlfn.XLOOKUP(D110,'חלוקת איזורים'!$G$2:$G$3,'חלוקת איזורים'!$H$2:$H$3)</f>
        <v>אדום+מחזורים+שכר</v>
      </c>
    </row>
    <row r="111" spans="1:6" ht="12.5" x14ac:dyDescent="0.25">
      <c r="A111" s="1" t="s">
        <v>12</v>
      </c>
      <c r="B111" s="1" t="s">
        <v>9</v>
      </c>
      <c r="C111" s="1" t="s">
        <v>155</v>
      </c>
      <c r="D111" s="1" t="str">
        <f>_xlfn.XLOOKUP(C111,'חלוקת איזורים'!A:A,'חלוקת איזורים'!C:C)</f>
        <v>איזור מורחב</v>
      </c>
      <c r="E111" s="1">
        <f t="shared" si="3"/>
        <v>2025</v>
      </c>
      <c r="F111" t="str">
        <f>_xlfn.XLOOKUP(D111,'חלוקת איזורים'!$G$2:$G$3,'חלוקת איזורים'!$H$2:$H$3)</f>
        <v>מחזורים+שכר</v>
      </c>
    </row>
    <row r="112" spans="1:6" ht="12.5" x14ac:dyDescent="0.25">
      <c r="A112" s="1" t="s">
        <v>12</v>
      </c>
      <c r="B112" s="1" t="s">
        <v>9</v>
      </c>
      <c r="C112" s="1" t="s">
        <v>156</v>
      </c>
      <c r="D112" s="1" t="str">
        <f>_xlfn.XLOOKUP(C112,'חלוקת איזורים'!A:A,'חלוקת איזורים'!C:C)</f>
        <v>איזור מורחב</v>
      </c>
      <c r="E112" s="1">
        <f t="shared" si="3"/>
        <v>2025</v>
      </c>
      <c r="F112" t="str">
        <f>_xlfn.XLOOKUP(D112,'חלוקת איזורים'!$G$2:$G$3,'חלוקת איזורים'!$H$2:$H$3)</f>
        <v>מחזורים+שכר</v>
      </c>
    </row>
    <row r="113" spans="1:6" ht="12.5" x14ac:dyDescent="0.25">
      <c r="A113" s="1" t="s">
        <v>12</v>
      </c>
      <c r="B113" s="1" t="s">
        <v>9</v>
      </c>
      <c r="C113" s="1" t="s">
        <v>160</v>
      </c>
      <c r="D113" s="1" t="str">
        <f>_xlfn.XLOOKUP(C113,'חלוקת איזורים'!A:A,'חלוקת איזורים'!C:C)</f>
        <v>קו עימות</v>
      </c>
      <c r="E113" s="1">
        <f t="shared" si="3"/>
        <v>2025</v>
      </c>
      <c r="F113" t="str">
        <f>_xlfn.XLOOKUP(D113,'חלוקת איזורים'!$G$2:$G$3,'חלוקת איזורים'!$H$2:$H$3)</f>
        <v>אדום+מחזורים+שכר</v>
      </c>
    </row>
    <row r="114" spans="1:6" ht="12.5" x14ac:dyDescent="0.25">
      <c r="A114" s="1" t="s">
        <v>12</v>
      </c>
      <c r="B114" s="1" t="s">
        <v>9</v>
      </c>
      <c r="C114" s="1" t="s">
        <v>163</v>
      </c>
      <c r="D114" s="1" t="str">
        <f>_xlfn.XLOOKUP(C114,'חלוקת איזורים'!A:A,'חלוקת איזורים'!C:C)</f>
        <v>קו עימות</v>
      </c>
      <c r="E114" s="1">
        <f t="shared" si="3"/>
        <v>2025</v>
      </c>
      <c r="F114" t="str">
        <f>_xlfn.XLOOKUP(D114,'חלוקת איזורים'!$G$2:$G$3,'חלוקת איזורים'!$H$2:$H$3)</f>
        <v>אדום+מחזורים+שכר</v>
      </c>
    </row>
    <row r="115" spans="1:6" ht="12.5" x14ac:dyDescent="0.25">
      <c r="A115" s="1" t="s">
        <v>12</v>
      </c>
      <c r="B115" s="1" t="s">
        <v>9</v>
      </c>
      <c r="C115" s="1" t="s">
        <v>167</v>
      </c>
      <c r="D115" s="1" t="str">
        <f>_xlfn.XLOOKUP(C115,'חלוקת איזורים'!A:A,'חלוקת איזורים'!C:C)</f>
        <v>איזור מורחב</v>
      </c>
      <c r="E115" s="1">
        <f t="shared" si="3"/>
        <v>2025</v>
      </c>
      <c r="F115" t="str">
        <f>_xlfn.XLOOKUP(D115,'חלוקת איזורים'!$G$2:$G$3,'חלוקת איזורים'!$H$2:$H$3)</f>
        <v>מחזורים+שכר</v>
      </c>
    </row>
    <row r="116" spans="1:6" ht="12.5" x14ac:dyDescent="0.25">
      <c r="A116" s="1" t="s">
        <v>12</v>
      </c>
      <c r="B116" s="1" t="s">
        <v>9</v>
      </c>
      <c r="C116" s="1" t="s">
        <v>177</v>
      </c>
      <c r="D116" s="1" t="str">
        <f>_xlfn.XLOOKUP(C116,'חלוקת איזורים'!A:A,'חלוקת איזורים'!C:C)</f>
        <v>איזור מורחב</v>
      </c>
      <c r="E116" s="1">
        <f t="shared" si="3"/>
        <v>2025</v>
      </c>
      <c r="F116" t="str">
        <f>_xlfn.XLOOKUP(D116,'חלוקת איזורים'!$G$2:$G$3,'חלוקת איזורים'!$H$2:$H$3)</f>
        <v>מחזורים+שכר</v>
      </c>
    </row>
    <row r="117" spans="1:6" ht="12.5" x14ac:dyDescent="0.25">
      <c r="A117" s="1" t="s">
        <v>12</v>
      </c>
      <c r="B117" s="1" t="s">
        <v>6</v>
      </c>
      <c r="C117" s="1" t="s">
        <v>225</v>
      </c>
      <c r="D117" s="1" t="str">
        <f>_xlfn.XLOOKUP(C117,'חלוקת איזורים'!A:A,'חלוקת איזורים'!C:C)</f>
        <v>קו עימות</v>
      </c>
      <c r="E117" s="1">
        <f t="shared" si="3"/>
        <v>2023</v>
      </c>
      <c r="F117" t="str">
        <f>_xlfn.XLOOKUP(D117,'חלוקת איזורים'!$G$2:$G$3,'חלוקת איזורים'!$H$2:$H$3)</f>
        <v>אדום+מחזורים+שכר</v>
      </c>
    </row>
    <row r="118" spans="1:6" ht="12.5" x14ac:dyDescent="0.25">
      <c r="A118" s="1" t="s">
        <v>12</v>
      </c>
      <c r="B118" s="1" t="s">
        <v>9</v>
      </c>
      <c r="C118" s="1" t="s">
        <v>200</v>
      </c>
      <c r="D118" s="1" t="str">
        <f>_xlfn.XLOOKUP(C118,'חלוקת איזורים'!A:A,'חלוקת איזורים'!C:C)</f>
        <v>איזור מורחב</v>
      </c>
      <c r="E118" s="1">
        <f t="shared" si="3"/>
        <v>2025</v>
      </c>
      <c r="F118" t="str">
        <f>_xlfn.XLOOKUP(D118,'חלוקת איזורים'!$G$2:$G$3,'חלוקת איזורים'!$H$2:$H$3)</f>
        <v>מחזורים+שכר</v>
      </c>
    </row>
    <row r="119" spans="1:6" ht="12.5" x14ac:dyDescent="0.25">
      <c r="A119" s="1" t="s">
        <v>12</v>
      </c>
      <c r="B119" s="1" t="s">
        <v>9</v>
      </c>
      <c r="C119" s="1" t="s">
        <v>205</v>
      </c>
      <c r="D119" s="1" t="str">
        <f>_xlfn.XLOOKUP(C119,'חלוקת איזורים'!A:A,'חלוקת איזורים'!C:C)</f>
        <v>קו עימות</v>
      </c>
      <c r="E119" s="1">
        <f t="shared" si="3"/>
        <v>2025</v>
      </c>
      <c r="F119" t="str">
        <f>_xlfn.XLOOKUP(D119,'חלוקת איזורים'!$G$2:$G$3,'חלוקת איזורים'!$H$2:$H$3)</f>
        <v>אדום+מחזורים+שכר</v>
      </c>
    </row>
    <row r="120" spans="1:6" ht="12.5" x14ac:dyDescent="0.25">
      <c r="A120" s="1" t="s">
        <v>12</v>
      </c>
      <c r="B120" s="1" t="s">
        <v>9</v>
      </c>
      <c r="C120" s="1" t="s">
        <v>209</v>
      </c>
      <c r="D120" s="1" t="str">
        <f>_xlfn.XLOOKUP(C120,'חלוקת איזורים'!A:A,'חלוקת איזורים'!C:C)</f>
        <v>איזור מורחב</v>
      </c>
      <c r="E120" s="1">
        <f t="shared" si="3"/>
        <v>2025</v>
      </c>
      <c r="F120" t="str">
        <f>_xlfn.XLOOKUP(D120,'חלוקת איזורים'!$G$2:$G$3,'חלוקת איזורים'!$H$2:$H$3)</f>
        <v>מחזורים+שכר</v>
      </c>
    </row>
    <row r="121" spans="1:6" ht="12.5" x14ac:dyDescent="0.25">
      <c r="A121" s="1" t="s">
        <v>12</v>
      </c>
      <c r="B121" s="1" t="s">
        <v>9</v>
      </c>
      <c r="C121" s="1" t="s">
        <v>211</v>
      </c>
      <c r="D121" s="1" t="str">
        <f>_xlfn.XLOOKUP(C121,'חלוקת איזורים'!A:A,'חלוקת איזורים'!C:C)</f>
        <v>איזור מורחב</v>
      </c>
      <c r="E121" s="1">
        <f t="shared" si="3"/>
        <v>2025</v>
      </c>
      <c r="F121" t="str">
        <f>_xlfn.XLOOKUP(D121,'חלוקת איזורים'!$G$2:$G$3,'חלוקת איזורים'!$H$2:$H$3)</f>
        <v>מחזורים+שכר</v>
      </c>
    </row>
    <row r="122" spans="1:6" ht="12.5" x14ac:dyDescent="0.25">
      <c r="A122" s="1" t="s">
        <v>8</v>
      </c>
      <c r="B122" s="1" t="s">
        <v>9</v>
      </c>
      <c r="C122" s="1" t="s">
        <v>7</v>
      </c>
      <c r="D122" s="1" t="str">
        <f>_xlfn.XLOOKUP(C122,'חלוקת איזורים'!A:A,'חלוקת איזורים'!C:C)</f>
        <v>קו עימות</v>
      </c>
      <c r="E122" s="1">
        <f t="shared" si="3"/>
        <v>2025</v>
      </c>
      <c r="F122" t="str">
        <f>_xlfn.XLOOKUP(D122,'חלוקת איזורים'!$G$2:$G$3,'חלוקת איזורים'!$H$2:$H$3)</f>
        <v>אדום+מחזורים+שכר</v>
      </c>
    </row>
    <row r="123" spans="1:6" ht="12.5" x14ac:dyDescent="0.25">
      <c r="A123" s="1" t="s">
        <v>8</v>
      </c>
      <c r="B123" s="1" t="s">
        <v>6</v>
      </c>
      <c r="C123" s="1" t="s">
        <v>10</v>
      </c>
      <c r="D123" s="1" t="str">
        <f>_xlfn.XLOOKUP(C123,'חלוקת איזורים'!A:A,'חלוקת איזורים'!C:C)</f>
        <v>קו עימות</v>
      </c>
      <c r="E123" s="1">
        <f t="shared" si="3"/>
        <v>2023</v>
      </c>
      <c r="F123" t="str">
        <f>_xlfn.XLOOKUP(D123,'חלוקת איזורים'!$G$2:$G$3,'חלוקת איזורים'!$H$2:$H$3)</f>
        <v>אדום+מחזורים+שכר</v>
      </c>
    </row>
    <row r="124" spans="1:6" ht="12.5" x14ac:dyDescent="0.25">
      <c r="A124" s="1" t="s">
        <v>8</v>
      </c>
      <c r="B124" s="1" t="s">
        <v>9</v>
      </c>
      <c r="C124" s="1" t="s">
        <v>24</v>
      </c>
      <c r="D124" s="1" t="str">
        <f>_xlfn.XLOOKUP(C124,'חלוקת איזורים'!A:A,'חלוקת איזורים'!C:C)</f>
        <v>קו עימות</v>
      </c>
      <c r="E124" s="1">
        <f t="shared" si="3"/>
        <v>2025</v>
      </c>
      <c r="F124" t="str">
        <f>_xlfn.XLOOKUP(D124,'חלוקת איזורים'!$G$2:$G$3,'חלוקת איזורים'!$H$2:$H$3)</f>
        <v>אדום+מחזורים+שכר</v>
      </c>
    </row>
    <row r="125" spans="1:6" ht="12.5" x14ac:dyDescent="0.25">
      <c r="A125" s="1" t="s">
        <v>8</v>
      </c>
      <c r="B125" s="1" t="s">
        <v>6</v>
      </c>
      <c r="C125" s="1" t="s">
        <v>49</v>
      </c>
      <c r="D125" s="1" t="str">
        <f>_xlfn.XLOOKUP(C125,'חלוקת איזורים'!A:A,'חלוקת איזורים'!C:C)</f>
        <v>קו עימות</v>
      </c>
      <c r="E125" s="1">
        <f t="shared" si="3"/>
        <v>2023</v>
      </c>
      <c r="F125" t="str">
        <f>_xlfn.XLOOKUP(D125,'חלוקת איזורים'!$G$2:$G$3,'חלוקת איזורים'!$H$2:$H$3)</f>
        <v>אדום+מחזורים+שכר</v>
      </c>
    </row>
    <row r="126" spans="1:6" ht="12.5" x14ac:dyDescent="0.25">
      <c r="A126" s="1" t="s">
        <v>8</v>
      </c>
      <c r="B126" s="1" t="s">
        <v>9</v>
      </c>
      <c r="C126" s="1" t="s">
        <v>52</v>
      </c>
      <c r="D126" s="1" t="str">
        <f>_xlfn.XLOOKUP(C126,'חלוקת איזורים'!A:A,'חלוקת איזורים'!C:C)</f>
        <v>איזור מורחב</v>
      </c>
      <c r="E126" s="1">
        <f t="shared" si="3"/>
        <v>2025</v>
      </c>
      <c r="F126" t="str">
        <f>_xlfn.XLOOKUP(D126,'חלוקת איזורים'!$G$2:$G$3,'חלוקת איזורים'!$H$2:$H$3)</f>
        <v>מחזורים+שכר</v>
      </c>
    </row>
    <row r="127" spans="1:6" ht="12.5" x14ac:dyDescent="0.25">
      <c r="A127" s="1" t="s">
        <v>8</v>
      </c>
      <c r="B127" s="1" t="s">
        <v>6</v>
      </c>
      <c r="C127" s="1" t="s">
        <v>54</v>
      </c>
      <c r="D127" s="1" t="str">
        <f>_xlfn.XLOOKUP(C127,'חלוקת איזורים'!A:A,'חלוקת איזורים'!C:C)</f>
        <v>קו עימות</v>
      </c>
      <c r="E127" s="1">
        <f t="shared" si="3"/>
        <v>2023</v>
      </c>
      <c r="F127" t="str">
        <f>_xlfn.XLOOKUP(D127,'חלוקת איזורים'!$G$2:$G$3,'חלוקת איזורים'!$H$2:$H$3)</f>
        <v>אדום+מחזורים+שכר</v>
      </c>
    </row>
    <row r="128" spans="1:6" ht="12.5" x14ac:dyDescent="0.25">
      <c r="A128" s="1" t="s">
        <v>8</v>
      </c>
      <c r="B128" s="1" t="s">
        <v>9</v>
      </c>
      <c r="C128" s="1" t="s">
        <v>63</v>
      </c>
      <c r="D128" s="1" t="str">
        <f>_xlfn.XLOOKUP(C128,'חלוקת איזורים'!A:A,'חלוקת איזורים'!C:C)</f>
        <v>קו עימות</v>
      </c>
      <c r="E128" s="1">
        <f t="shared" si="3"/>
        <v>2025</v>
      </c>
      <c r="F128" t="str">
        <f>_xlfn.XLOOKUP(D128,'חלוקת איזורים'!$G$2:$G$3,'חלוקת איזורים'!$H$2:$H$3)</f>
        <v>אדום+מחזורים+שכר</v>
      </c>
    </row>
    <row r="129" spans="1:6" ht="12.5" x14ac:dyDescent="0.25">
      <c r="A129" s="1" t="s">
        <v>8</v>
      </c>
      <c r="B129" s="1" t="s">
        <v>6</v>
      </c>
      <c r="C129" s="1" t="s">
        <v>65</v>
      </c>
      <c r="D129" s="1" t="str">
        <f>_xlfn.XLOOKUP(C129,'חלוקת איזורים'!A:A,'חלוקת איזורים'!C:C)</f>
        <v>קו עימות</v>
      </c>
      <c r="E129" s="1">
        <f t="shared" si="3"/>
        <v>2023</v>
      </c>
      <c r="F129" t="str">
        <f>_xlfn.XLOOKUP(D129,'חלוקת איזורים'!$G$2:$G$3,'חלוקת איזורים'!$H$2:$H$3)</f>
        <v>אדום+מחזורים+שכר</v>
      </c>
    </row>
    <row r="130" spans="1:6" ht="12.5" x14ac:dyDescent="0.25">
      <c r="A130" s="1" t="s">
        <v>8</v>
      </c>
      <c r="B130" s="1" t="s">
        <v>9</v>
      </c>
      <c r="C130" s="1" t="s">
        <v>67</v>
      </c>
      <c r="D130" s="1" t="str">
        <f>_xlfn.XLOOKUP(C130,'חלוקת איזורים'!A:A,'חלוקת איזורים'!C:C)</f>
        <v>קו עימות</v>
      </c>
      <c r="E130" s="1">
        <f t="shared" ref="E130:E161" si="4">IF(B130="כן",2023,2025)</f>
        <v>2025</v>
      </c>
      <c r="F130" t="str">
        <f>_xlfn.XLOOKUP(D130,'חלוקת איזורים'!$G$2:$G$3,'חלוקת איזורים'!$H$2:$H$3)</f>
        <v>אדום+מחזורים+שכר</v>
      </c>
    </row>
    <row r="131" spans="1:6" ht="12.5" x14ac:dyDescent="0.25">
      <c r="A131" s="1" t="s">
        <v>8</v>
      </c>
      <c r="B131" s="1" t="s">
        <v>6</v>
      </c>
      <c r="C131" s="1" t="s">
        <v>84</v>
      </c>
      <c r="D131" s="1" t="str">
        <f>_xlfn.XLOOKUP(C131,'חלוקת איזורים'!A:A,'חלוקת איזורים'!C:C)</f>
        <v>קו עימות</v>
      </c>
      <c r="E131" s="1">
        <f t="shared" si="4"/>
        <v>2023</v>
      </c>
      <c r="F131" t="str">
        <f>_xlfn.XLOOKUP(D131,'חלוקת איזורים'!$G$2:$G$3,'חלוקת איזורים'!$H$2:$H$3)</f>
        <v>אדום+מחזורים+שכר</v>
      </c>
    </row>
    <row r="132" spans="1:6" ht="12.5" x14ac:dyDescent="0.25">
      <c r="A132" s="1" t="s">
        <v>8</v>
      </c>
      <c r="B132" s="1" t="s">
        <v>9</v>
      </c>
      <c r="C132" s="1" t="s">
        <v>117</v>
      </c>
      <c r="D132" s="1" t="str">
        <f>_xlfn.XLOOKUP(C132,'חלוקת איזורים'!A:A,'חלוקת איזורים'!C:C)</f>
        <v>איזור מורחב</v>
      </c>
      <c r="E132" s="1">
        <f t="shared" si="4"/>
        <v>2025</v>
      </c>
      <c r="F132" t="str">
        <f>_xlfn.XLOOKUP(D132,'חלוקת איזורים'!$G$2:$G$3,'חלוקת איזורים'!$H$2:$H$3)</f>
        <v>מחזורים+שכר</v>
      </c>
    </row>
    <row r="133" spans="1:6" ht="12.5" x14ac:dyDescent="0.25">
      <c r="A133" s="1" t="s">
        <v>8</v>
      </c>
      <c r="B133" s="1" t="s">
        <v>9</v>
      </c>
      <c r="C133" s="1" t="s">
        <v>131</v>
      </c>
      <c r="D133" s="1" t="str">
        <f>_xlfn.XLOOKUP(C133,'חלוקת איזורים'!A:A,'חלוקת איזורים'!C:C)</f>
        <v>קו עימות</v>
      </c>
      <c r="E133" s="1">
        <f t="shared" si="4"/>
        <v>2025</v>
      </c>
      <c r="F133" t="str">
        <f>_xlfn.XLOOKUP(D133,'חלוקת איזורים'!$G$2:$G$3,'חלוקת איזורים'!$H$2:$H$3)</f>
        <v>אדום+מחזורים+שכר</v>
      </c>
    </row>
    <row r="134" spans="1:6" ht="12.5" x14ac:dyDescent="0.25">
      <c r="A134" s="1" t="s">
        <v>8</v>
      </c>
      <c r="B134" s="1" t="s">
        <v>9</v>
      </c>
      <c r="C134" s="1" t="s">
        <v>135</v>
      </c>
      <c r="D134" s="1" t="str">
        <f>_xlfn.XLOOKUP(C134,'חלוקת איזורים'!A:A,'חלוקת איזורים'!C:C)</f>
        <v>קו עימות</v>
      </c>
      <c r="E134" s="1">
        <f t="shared" si="4"/>
        <v>2025</v>
      </c>
      <c r="F134" t="str">
        <f>_xlfn.XLOOKUP(D134,'חלוקת איזורים'!$G$2:$G$3,'חלוקת איזורים'!$H$2:$H$3)</f>
        <v>אדום+מחזורים+שכר</v>
      </c>
    </row>
    <row r="135" spans="1:6" ht="12.5" x14ac:dyDescent="0.25">
      <c r="A135" s="1" t="s">
        <v>8</v>
      </c>
      <c r="B135" s="1" t="s">
        <v>6</v>
      </c>
      <c r="C135" s="1" t="s">
        <v>146</v>
      </c>
      <c r="D135" s="1" t="str">
        <f>_xlfn.XLOOKUP(C135,'חלוקת איזורים'!A:A,'חלוקת איזורים'!C:C)</f>
        <v>קו עימות</v>
      </c>
      <c r="E135" s="1">
        <f t="shared" si="4"/>
        <v>2023</v>
      </c>
      <c r="F135" t="str">
        <f>_xlfn.XLOOKUP(D135,'חלוקת איזורים'!$G$2:$G$3,'חלוקת איזורים'!$H$2:$H$3)</f>
        <v>אדום+מחזורים+שכר</v>
      </c>
    </row>
    <row r="136" spans="1:6" ht="12.5" x14ac:dyDescent="0.25">
      <c r="A136" s="1" t="s">
        <v>8</v>
      </c>
      <c r="B136" s="1" t="s">
        <v>9</v>
      </c>
      <c r="C136" s="1" t="s">
        <v>150</v>
      </c>
      <c r="D136" s="1" t="str">
        <f>_xlfn.XLOOKUP(C136,'חלוקת איזורים'!A:A,'חלוקת איזורים'!C:C)</f>
        <v>קו עימות</v>
      </c>
      <c r="E136" s="1">
        <f t="shared" si="4"/>
        <v>2025</v>
      </c>
      <c r="F136" t="str">
        <f>_xlfn.XLOOKUP(D136,'חלוקת איזורים'!$G$2:$G$3,'חלוקת איזורים'!$H$2:$H$3)</f>
        <v>אדום+מחזורים+שכר</v>
      </c>
    </row>
    <row r="137" spans="1:6" ht="12.5" x14ac:dyDescent="0.25">
      <c r="A137" s="1" t="s">
        <v>8</v>
      </c>
      <c r="B137" s="1" t="s">
        <v>6</v>
      </c>
      <c r="C137" s="1" t="s">
        <v>153</v>
      </c>
      <c r="D137" s="1" t="str">
        <f>_xlfn.XLOOKUP(C137,'חלוקת איזורים'!A:A,'חלוקת איזורים'!C:C)</f>
        <v>קו עימות</v>
      </c>
      <c r="E137" s="1">
        <f t="shared" si="4"/>
        <v>2023</v>
      </c>
      <c r="F137" t="str">
        <f>_xlfn.XLOOKUP(D137,'חלוקת איזורים'!$G$2:$G$3,'חלוקת איזורים'!$H$2:$H$3)</f>
        <v>אדום+מחזורים+שכר</v>
      </c>
    </row>
    <row r="138" spans="1:6" ht="12.5" x14ac:dyDescent="0.25">
      <c r="A138" s="1" t="s">
        <v>8</v>
      </c>
      <c r="B138" s="1" t="s">
        <v>9</v>
      </c>
      <c r="C138" s="1" t="s">
        <v>162</v>
      </c>
      <c r="D138" s="1" t="str">
        <f>_xlfn.XLOOKUP(C138,'חלוקת איזורים'!A:A,'חלוקת איזורים'!C:C)</f>
        <v>קו עימות</v>
      </c>
      <c r="E138" s="1">
        <f t="shared" si="4"/>
        <v>2025</v>
      </c>
      <c r="F138" t="str">
        <f>_xlfn.XLOOKUP(D138,'חלוקת איזורים'!$G$2:$G$3,'חלוקת איזורים'!$H$2:$H$3)</f>
        <v>אדום+מחזורים+שכר</v>
      </c>
    </row>
    <row r="139" spans="1:6" ht="12.5" x14ac:dyDescent="0.25">
      <c r="A139" s="1" t="s">
        <v>8</v>
      </c>
      <c r="B139" s="1" t="s">
        <v>9</v>
      </c>
      <c r="C139" s="1" t="s">
        <v>169</v>
      </c>
      <c r="D139" s="1" t="str">
        <f>_xlfn.XLOOKUP(C139,'חלוקת איזורים'!A:A,'חלוקת איזורים'!C:C)</f>
        <v>קו עימות</v>
      </c>
      <c r="E139" s="1">
        <f t="shared" si="4"/>
        <v>2025</v>
      </c>
      <c r="F139" t="str">
        <f>_xlfn.XLOOKUP(D139,'חלוקת איזורים'!$G$2:$G$3,'חלוקת איזורים'!$H$2:$H$3)</f>
        <v>אדום+מחזורים+שכר</v>
      </c>
    </row>
    <row r="140" spans="1:6" ht="12.5" x14ac:dyDescent="0.25">
      <c r="A140" s="1" t="s">
        <v>8</v>
      </c>
      <c r="B140" s="1" t="s">
        <v>9</v>
      </c>
      <c r="C140" s="1" t="s">
        <v>183</v>
      </c>
      <c r="D140" s="1" t="str">
        <f>_xlfn.XLOOKUP(C140,'חלוקת איזורים'!A:A,'חלוקת איזורים'!C:C)</f>
        <v>קו עימות</v>
      </c>
      <c r="E140" s="1">
        <f t="shared" si="4"/>
        <v>2025</v>
      </c>
      <c r="F140" t="str">
        <f>_xlfn.XLOOKUP(D140,'חלוקת איזורים'!$G$2:$G$3,'חלוקת איזורים'!$H$2:$H$3)</f>
        <v>אדום+מחזורים+שכר</v>
      </c>
    </row>
    <row r="141" spans="1:6" ht="12.5" x14ac:dyDescent="0.25">
      <c r="A141" s="1" t="s">
        <v>8</v>
      </c>
      <c r="B141" s="1" t="s">
        <v>9</v>
      </c>
      <c r="C141" s="1" t="s">
        <v>186</v>
      </c>
      <c r="D141" s="1" t="str">
        <f>_xlfn.XLOOKUP(C141,'חלוקת איזורים'!A:A,'חלוקת איזורים'!C:C)</f>
        <v>קו עימות</v>
      </c>
      <c r="E141" s="1">
        <f t="shared" si="4"/>
        <v>2025</v>
      </c>
      <c r="F141" t="str">
        <f>_xlfn.XLOOKUP(D141,'חלוקת איזורים'!$G$2:$G$3,'חלוקת איזורים'!$H$2:$H$3)</f>
        <v>אדום+מחזורים+שכר</v>
      </c>
    </row>
    <row r="142" spans="1:6" ht="12.5" x14ac:dyDescent="0.25">
      <c r="A142" s="1" t="s">
        <v>8</v>
      </c>
      <c r="B142" s="1" t="s">
        <v>6</v>
      </c>
      <c r="C142" s="1" t="s">
        <v>208</v>
      </c>
      <c r="D142" s="1" t="str">
        <f>_xlfn.XLOOKUP(C142,'חלוקת איזורים'!A:A,'חלוקת איזורים'!C:C)</f>
        <v>קו עימות</v>
      </c>
      <c r="E142" s="1">
        <f t="shared" si="4"/>
        <v>2023</v>
      </c>
      <c r="F142" t="str">
        <f>_xlfn.XLOOKUP(D142,'חלוקת איזורים'!$G$2:$G$3,'חלוקת איזורים'!$H$2:$H$3)</f>
        <v>אדום+מחזורים+שכר</v>
      </c>
    </row>
    <row r="143" spans="1:6" ht="12.5" x14ac:dyDescent="0.25">
      <c r="A143" s="1" t="s">
        <v>8</v>
      </c>
      <c r="B143" s="1" t="s">
        <v>6</v>
      </c>
      <c r="C143" s="1" t="s">
        <v>218</v>
      </c>
      <c r="D143" s="1" t="str">
        <f>_xlfn.XLOOKUP(C143,'חלוקת איזורים'!A:A,'חלוקת איזורים'!C:C)</f>
        <v>קו עימות</v>
      </c>
      <c r="E143" s="1">
        <f t="shared" si="4"/>
        <v>2023</v>
      </c>
      <c r="F143" t="str">
        <f>_xlfn.XLOOKUP(D143,'חלוקת איזורים'!$G$2:$G$3,'חלוקת איזורים'!$H$2:$H$3)</f>
        <v>אדום+מחזורים+שכר</v>
      </c>
    </row>
    <row r="144" spans="1:6" ht="12.5" x14ac:dyDescent="0.25">
      <c r="A144" s="1" t="s">
        <v>5</v>
      </c>
      <c r="B144" s="1" t="s">
        <v>6</v>
      </c>
      <c r="C144" s="1" t="s">
        <v>4</v>
      </c>
      <c r="D144" s="1" t="str">
        <f>_xlfn.XLOOKUP(C144,'חלוקת איזורים'!A:A,'חלוקת איזורים'!C:C)</f>
        <v>קו עימות</v>
      </c>
      <c r="E144" s="1">
        <f t="shared" si="4"/>
        <v>2023</v>
      </c>
      <c r="F144" t="str">
        <f>_xlfn.XLOOKUP(D144,'חלוקת איזורים'!$G$2:$G$3,'חלוקת איזורים'!$H$2:$H$3)</f>
        <v>אדום+מחזורים+שכר</v>
      </c>
    </row>
    <row r="145" spans="1:6" ht="12.5" x14ac:dyDescent="0.25">
      <c r="A145" s="1" t="s">
        <v>5</v>
      </c>
      <c r="B145" s="1" t="s">
        <v>9</v>
      </c>
      <c r="C145" s="1" t="s">
        <v>232</v>
      </c>
      <c r="D145" s="1" t="str">
        <f>_xlfn.XLOOKUP(C145,'חלוקת איזורים'!A:A,'חלוקת איזורים'!C:C)</f>
        <v>קו עימות</v>
      </c>
      <c r="E145" s="1">
        <f t="shared" si="4"/>
        <v>2025</v>
      </c>
      <c r="F145" t="str">
        <f>_xlfn.XLOOKUP(D145,'חלוקת איזורים'!$G$2:$G$3,'חלוקת איזורים'!$H$2:$H$3)</f>
        <v>אדום+מחזורים+שכר</v>
      </c>
    </row>
    <row r="146" spans="1:6" ht="12.5" x14ac:dyDescent="0.25">
      <c r="A146" s="1" t="s">
        <v>5</v>
      </c>
      <c r="B146" s="1" t="s">
        <v>9</v>
      </c>
      <c r="C146" s="1" t="s">
        <v>25</v>
      </c>
      <c r="D146" s="1" t="str">
        <f>_xlfn.XLOOKUP(C146,'חלוקת איזורים'!A:A,'חלוקת איזורים'!C:C)</f>
        <v>איזור מורחב</v>
      </c>
      <c r="E146" s="1">
        <f t="shared" si="4"/>
        <v>2025</v>
      </c>
      <c r="F146" t="str">
        <f>_xlfn.XLOOKUP(D146,'חלוקת איזורים'!$G$2:$G$3,'חלוקת איזורים'!$H$2:$H$3)</f>
        <v>מחזורים+שכר</v>
      </c>
    </row>
    <row r="147" spans="1:6" ht="12.5" x14ac:dyDescent="0.25">
      <c r="A147" s="1" t="s">
        <v>5</v>
      </c>
      <c r="B147" s="1" t="s">
        <v>9</v>
      </c>
      <c r="C147" s="1" t="s">
        <v>32</v>
      </c>
      <c r="D147" s="1" t="str">
        <f>_xlfn.XLOOKUP(C147,'חלוקת איזורים'!A:A,'חלוקת איזורים'!C:C)</f>
        <v>איזור מורחב</v>
      </c>
      <c r="E147" s="1">
        <f t="shared" si="4"/>
        <v>2025</v>
      </c>
      <c r="F147" t="str">
        <f>_xlfn.XLOOKUP(D147,'חלוקת איזורים'!$G$2:$G$3,'חלוקת איזורים'!$H$2:$H$3)</f>
        <v>מחזורים+שכר</v>
      </c>
    </row>
    <row r="148" spans="1:6" ht="12.5" x14ac:dyDescent="0.25">
      <c r="A148" s="1" t="s">
        <v>5</v>
      </c>
      <c r="B148" s="1" t="s">
        <v>9</v>
      </c>
      <c r="C148" s="1" t="s">
        <v>40</v>
      </c>
      <c r="D148" s="1" t="str">
        <f>_xlfn.XLOOKUP(C148,'חלוקת איזורים'!A:A,'חלוקת איזורים'!C:C)</f>
        <v>קו עימות</v>
      </c>
      <c r="E148" s="1">
        <f t="shared" si="4"/>
        <v>2025</v>
      </c>
      <c r="F148" t="str">
        <f>_xlfn.XLOOKUP(D148,'חלוקת איזורים'!$G$2:$G$3,'חלוקת איזורים'!$H$2:$H$3)</f>
        <v>אדום+מחזורים+שכר</v>
      </c>
    </row>
    <row r="149" spans="1:6" ht="14.5" x14ac:dyDescent="0.25">
      <c r="A149" s="1" t="s">
        <v>5</v>
      </c>
      <c r="B149" s="1" t="s">
        <v>6</v>
      </c>
      <c r="C149" s="6" t="s">
        <v>223</v>
      </c>
      <c r="D149" s="1" t="str">
        <f>_xlfn.XLOOKUP(C149,'חלוקת איזורים'!A:A,'חלוקת איזורים'!C:C)</f>
        <v>קו עימות</v>
      </c>
      <c r="E149" s="1">
        <f t="shared" si="4"/>
        <v>2023</v>
      </c>
      <c r="F149" t="str">
        <f>_xlfn.XLOOKUP(D149,'חלוקת איזורים'!$G$2:$G$3,'חלוקת איזורים'!$H$2:$H$3)</f>
        <v>אדום+מחזורים+שכר</v>
      </c>
    </row>
    <row r="150" spans="1:6" ht="12.5" x14ac:dyDescent="0.25">
      <c r="A150" s="1" t="s">
        <v>5</v>
      </c>
      <c r="B150" s="1" t="s">
        <v>9</v>
      </c>
      <c r="C150" s="1" t="s">
        <v>59</v>
      </c>
      <c r="D150" s="1" t="str">
        <f>_xlfn.XLOOKUP(C150,'חלוקת איזורים'!A:A,'חלוקת איזורים'!C:C)</f>
        <v>קו עימות</v>
      </c>
      <c r="E150" s="1">
        <f t="shared" si="4"/>
        <v>2025</v>
      </c>
      <c r="F150" t="str">
        <f>_xlfn.XLOOKUP(D150,'חלוקת איזורים'!$G$2:$G$3,'חלוקת איזורים'!$H$2:$H$3)</f>
        <v>אדום+מחזורים+שכר</v>
      </c>
    </row>
    <row r="151" spans="1:6" ht="12.5" x14ac:dyDescent="0.25">
      <c r="A151" s="1" t="s">
        <v>5</v>
      </c>
      <c r="B151" s="1" t="s">
        <v>9</v>
      </c>
      <c r="C151" s="1" t="s">
        <v>106</v>
      </c>
      <c r="D151" s="1" t="str">
        <f>_xlfn.XLOOKUP(C151,'חלוקת איזורים'!A:A,'חלוקת איזורים'!C:C)</f>
        <v>איזור מורחב</v>
      </c>
      <c r="E151" s="1">
        <f t="shared" si="4"/>
        <v>2025</v>
      </c>
      <c r="F151" t="str">
        <f>_xlfn.XLOOKUP(D151,'חלוקת איזורים'!$G$2:$G$3,'חלוקת איזורים'!$H$2:$H$3)</f>
        <v>מחזורים+שכר</v>
      </c>
    </row>
    <row r="152" spans="1:6" ht="12.5" x14ac:dyDescent="0.25">
      <c r="A152" s="1" t="s">
        <v>5</v>
      </c>
      <c r="B152" s="1" t="s">
        <v>9</v>
      </c>
      <c r="C152" s="1" t="s">
        <v>110</v>
      </c>
      <c r="D152" s="1" t="str">
        <f>_xlfn.XLOOKUP(C152,'חלוקת איזורים'!A:A,'חלוקת איזורים'!C:C)</f>
        <v>קו עימות</v>
      </c>
      <c r="E152" s="1">
        <f t="shared" si="4"/>
        <v>2025</v>
      </c>
      <c r="F152" t="str">
        <f>_xlfn.XLOOKUP(D152,'חלוקת איזורים'!$G$2:$G$3,'חלוקת איזורים'!$H$2:$H$3)</f>
        <v>אדום+מחזורים+שכר</v>
      </c>
    </row>
    <row r="153" spans="1:6" ht="12.5" x14ac:dyDescent="0.25">
      <c r="A153" s="1" t="s">
        <v>5</v>
      </c>
      <c r="B153" s="1" t="s">
        <v>9</v>
      </c>
      <c r="C153" s="1" t="s">
        <v>128</v>
      </c>
      <c r="D153" s="1" t="str">
        <f>_xlfn.XLOOKUP(C153,'חלוקת איזורים'!A:A,'חלוקת איזורים'!C:C)</f>
        <v>קו עימות</v>
      </c>
      <c r="E153" s="1">
        <f t="shared" si="4"/>
        <v>2025</v>
      </c>
      <c r="F153" t="str">
        <f>_xlfn.XLOOKUP(D153,'חלוקת איזורים'!$G$2:$G$3,'חלוקת איזורים'!$H$2:$H$3)</f>
        <v>אדום+מחזורים+שכר</v>
      </c>
    </row>
    <row r="154" spans="1:6" ht="12.5" x14ac:dyDescent="0.25">
      <c r="A154" s="1" t="s">
        <v>5</v>
      </c>
      <c r="B154" s="1" t="s">
        <v>9</v>
      </c>
      <c r="C154" s="1" t="s">
        <v>161</v>
      </c>
      <c r="D154" s="1" t="str">
        <f>_xlfn.XLOOKUP(C154,'חלוקת איזורים'!A:A,'חלוקת איזורים'!C:C)</f>
        <v>קו עימות</v>
      </c>
      <c r="E154" s="1">
        <f t="shared" si="4"/>
        <v>2025</v>
      </c>
      <c r="F154" t="str">
        <f>_xlfn.XLOOKUP(D154,'חלוקת איזורים'!$G$2:$G$3,'חלוקת איזורים'!$H$2:$H$3)</f>
        <v>אדום+מחזורים+שכר</v>
      </c>
    </row>
    <row r="155" spans="1:6" ht="12.5" x14ac:dyDescent="0.25">
      <c r="A155" s="1" t="s">
        <v>5</v>
      </c>
      <c r="B155" s="1" t="s">
        <v>9</v>
      </c>
      <c r="C155" s="1" t="s">
        <v>166</v>
      </c>
      <c r="D155" s="1" t="str">
        <f>_xlfn.XLOOKUP(C155,'חלוקת איזורים'!A:A,'חלוקת איזורים'!C:C)</f>
        <v>איזור מורחב</v>
      </c>
      <c r="E155" s="1">
        <f t="shared" si="4"/>
        <v>2025</v>
      </c>
      <c r="F155" t="str">
        <f>_xlfn.XLOOKUP(D155,'חלוקת איזורים'!$G$2:$G$3,'חלוקת איזורים'!$H$2:$H$3)</f>
        <v>מחזורים+שכר</v>
      </c>
    </row>
    <row r="156" spans="1:6" ht="12.5" x14ac:dyDescent="0.25">
      <c r="A156" s="1" t="s">
        <v>5</v>
      </c>
      <c r="B156" s="1" t="s">
        <v>9</v>
      </c>
      <c r="C156" s="1" t="s">
        <v>173</v>
      </c>
      <c r="D156" s="1" t="str">
        <f>_xlfn.XLOOKUP(C156,'חלוקת איזורים'!A:A,'חלוקת איזורים'!C:C)</f>
        <v>קו עימות</v>
      </c>
      <c r="E156" s="1">
        <f t="shared" si="4"/>
        <v>2025</v>
      </c>
      <c r="F156" t="str">
        <f>_xlfn.XLOOKUP(D156,'חלוקת איזורים'!$G$2:$G$3,'חלוקת איזורים'!$H$2:$H$3)</f>
        <v>אדום+מחזורים+שכר</v>
      </c>
    </row>
    <row r="157" spans="1:6" ht="12.5" x14ac:dyDescent="0.25">
      <c r="A157" s="1" t="s">
        <v>5</v>
      </c>
      <c r="B157" s="1" t="s">
        <v>9</v>
      </c>
      <c r="C157" s="1" t="s">
        <v>174</v>
      </c>
      <c r="D157" s="1" t="str">
        <f>_xlfn.XLOOKUP(C157,'חלוקת איזורים'!A:A,'חלוקת איזורים'!C:C)</f>
        <v>איזור מורחב</v>
      </c>
      <c r="E157" s="1">
        <f t="shared" si="4"/>
        <v>2025</v>
      </c>
      <c r="F157" t="str">
        <f>_xlfn.XLOOKUP(D157,'חלוקת איזורים'!$G$2:$G$3,'חלוקת איזורים'!$H$2:$H$3)</f>
        <v>מחזורים+שכר</v>
      </c>
    </row>
    <row r="158" spans="1:6" ht="12.5" x14ac:dyDescent="0.25">
      <c r="A158" s="1" t="s">
        <v>5</v>
      </c>
      <c r="B158" s="1" t="s">
        <v>9</v>
      </c>
      <c r="C158" s="1" t="s">
        <v>184</v>
      </c>
      <c r="D158" s="1" t="str">
        <f>_xlfn.XLOOKUP(C158,'חלוקת איזורים'!A:A,'חלוקת איזורים'!C:C)</f>
        <v>איזור מורחב</v>
      </c>
      <c r="E158" s="1">
        <f t="shared" si="4"/>
        <v>2025</v>
      </c>
      <c r="F158" t="str">
        <f>_xlfn.XLOOKUP(D158,'חלוקת איזורים'!$G$2:$G$3,'חלוקת איזורים'!$H$2:$H$3)</f>
        <v>מחזורים+שכר</v>
      </c>
    </row>
    <row r="159" spans="1:6" ht="12.5" x14ac:dyDescent="0.25">
      <c r="A159" s="1" t="s">
        <v>5</v>
      </c>
      <c r="B159" s="1" t="s">
        <v>9</v>
      </c>
      <c r="C159" s="1" t="s">
        <v>201</v>
      </c>
      <c r="D159" s="1" t="str">
        <f>_xlfn.XLOOKUP(C159,'חלוקת איזורים'!A:A,'חלוקת איזורים'!C:C)</f>
        <v>קו עימות</v>
      </c>
      <c r="E159" s="1">
        <f t="shared" si="4"/>
        <v>2025</v>
      </c>
      <c r="F159" t="str">
        <f>_xlfn.XLOOKUP(D159,'חלוקת איזורים'!$G$2:$G$3,'חלוקת איזורים'!$H$2:$H$3)</f>
        <v>אדום+מחזורים+שכר</v>
      </c>
    </row>
    <row r="160" spans="1:6" ht="12.5" x14ac:dyDescent="0.25">
      <c r="A160" s="1" t="s">
        <v>5</v>
      </c>
      <c r="B160" s="1" t="s">
        <v>9</v>
      </c>
      <c r="C160" s="1" t="s">
        <v>210</v>
      </c>
      <c r="D160" s="1" t="str">
        <f>_xlfn.XLOOKUP(C160,'חלוקת איזורים'!A:A,'חלוקת איזורים'!C:C)</f>
        <v>איזור מורחב</v>
      </c>
      <c r="E160" s="1">
        <f t="shared" si="4"/>
        <v>2025</v>
      </c>
      <c r="F160" t="str">
        <f>_xlfn.XLOOKUP(D160,'חלוקת איזורים'!$G$2:$G$3,'חלוקת איזורים'!$H$2:$H$3)</f>
        <v>מחזורים+שכר</v>
      </c>
    </row>
    <row r="161" spans="1:6" ht="12.5" x14ac:dyDescent="0.25">
      <c r="A161" s="1" t="s">
        <v>5</v>
      </c>
      <c r="B161" s="1" t="s">
        <v>9</v>
      </c>
      <c r="C161" s="1" t="s">
        <v>217</v>
      </c>
      <c r="D161" s="1" t="str">
        <f>_xlfn.XLOOKUP(C161,'חלוקת איזורים'!A:A,'חלוקת איזורים'!C:C)</f>
        <v>איזור מורחב</v>
      </c>
      <c r="E161" s="1">
        <f t="shared" si="4"/>
        <v>2025</v>
      </c>
      <c r="F161" t="str">
        <f>_xlfn.XLOOKUP(D161,'חלוקת איזורים'!$G$2:$G$3,'חלוקת איזורים'!$H$2:$H$3)</f>
        <v>מחזורים+שכר</v>
      </c>
    </row>
    <row r="162" spans="1:6" ht="12.5" x14ac:dyDescent="0.25">
      <c r="A162" s="1" t="s">
        <v>5</v>
      </c>
      <c r="B162" s="1" t="s">
        <v>9</v>
      </c>
      <c r="C162" s="1" t="s">
        <v>234</v>
      </c>
      <c r="D162" s="1" t="str">
        <f>_xlfn.XLOOKUP(C162,'חלוקת איזורים'!A:A,'חלוקת איזורים'!C:C)</f>
        <v>איזור מורחב</v>
      </c>
      <c r="E162" s="1">
        <f t="shared" ref="E162:E181" si="5">IF(B162="כן",2023,2025)</f>
        <v>2025</v>
      </c>
      <c r="F162" t="str">
        <f>_xlfn.XLOOKUP(D162,'חלוקת איזורים'!$G$2:$G$3,'חלוקת איזורים'!$H$2:$H$3)</f>
        <v>מחזורים+שכר</v>
      </c>
    </row>
    <row r="163" spans="1:6" ht="12.5" x14ac:dyDescent="0.25">
      <c r="A163" s="1" t="s">
        <v>41</v>
      </c>
      <c r="B163" s="1" t="s">
        <v>9</v>
      </c>
      <c r="C163" s="1" t="s">
        <v>51</v>
      </c>
      <c r="D163" s="1" t="str">
        <f>_xlfn.XLOOKUP(C163,'חלוקת איזורים'!A:A,'חלוקת איזורים'!C:C)</f>
        <v>איזור מורחב</v>
      </c>
      <c r="E163" s="1">
        <f t="shared" si="5"/>
        <v>2025</v>
      </c>
      <c r="F163" t="str">
        <f>_xlfn.XLOOKUP(D163,'חלוקת איזורים'!$G$2:$G$3,'חלוקת איזורים'!$H$2:$H$3)</f>
        <v>מחזורים+שכר</v>
      </c>
    </row>
    <row r="164" spans="1:6" ht="12.5" x14ac:dyDescent="0.25">
      <c r="A164" s="1" t="s">
        <v>41</v>
      </c>
      <c r="B164" s="1" t="s">
        <v>9</v>
      </c>
      <c r="C164" s="1" t="s">
        <v>64</v>
      </c>
      <c r="D164" s="1" t="str">
        <f>_xlfn.XLOOKUP(C164,'חלוקת איזורים'!A:A,'חלוקת איזורים'!C:C)</f>
        <v>איזור מורחב</v>
      </c>
      <c r="E164" s="1">
        <f t="shared" si="5"/>
        <v>2025</v>
      </c>
      <c r="F164" t="str">
        <f>_xlfn.XLOOKUP(D164,'חלוקת איזורים'!$G$2:$G$3,'חלוקת איזורים'!$H$2:$H$3)</f>
        <v>מחזורים+שכר</v>
      </c>
    </row>
    <row r="165" spans="1:6" ht="12.5" x14ac:dyDescent="0.25">
      <c r="A165" s="1" t="s">
        <v>41</v>
      </c>
      <c r="B165" s="1" t="s">
        <v>9</v>
      </c>
      <c r="C165" s="1" t="s">
        <v>73</v>
      </c>
      <c r="D165" s="1" t="str">
        <f>_xlfn.XLOOKUP(C165,'חלוקת איזורים'!A:A,'חלוקת איזורים'!C:C)</f>
        <v>איזור מורחב</v>
      </c>
      <c r="E165" s="1">
        <f t="shared" si="5"/>
        <v>2025</v>
      </c>
      <c r="F165" t="str">
        <f>_xlfn.XLOOKUP(D165,'חלוקת איזורים'!$G$2:$G$3,'חלוקת איזורים'!$H$2:$H$3)</f>
        <v>מחזורים+שכר</v>
      </c>
    </row>
    <row r="166" spans="1:6" ht="12.5" x14ac:dyDescent="0.25">
      <c r="A166" s="1" t="s">
        <v>41</v>
      </c>
      <c r="B166" s="1" t="s">
        <v>9</v>
      </c>
      <c r="C166" s="1" t="s">
        <v>76</v>
      </c>
      <c r="D166" s="1" t="str">
        <f>_xlfn.XLOOKUP(C166,'חלוקת איזורים'!A:A,'חלוקת איזורים'!C:C)</f>
        <v>איזור מורחב</v>
      </c>
      <c r="E166" s="1">
        <f t="shared" si="5"/>
        <v>2025</v>
      </c>
      <c r="F166" t="str">
        <f>_xlfn.XLOOKUP(D166,'חלוקת איזורים'!$G$2:$G$3,'חלוקת איזורים'!$H$2:$H$3)</f>
        <v>מחזורים+שכר</v>
      </c>
    </row>
    <row r="167" spans="1:6" ht="12.5" x14ac:dyDescent="0.25">
      <c r="A167" s="1" t="s">
        <v>41</v>
      </c>
      <c r="B167" s="1" t="s">
        <v>9</v>
      </c>
      <c r="C167" s="1" t="s">
        <v>93</v>
      </c>
      <c r="D167" s="1" t="str">
        <f>_xlfn.XLOOKUP(C167,'חלוקת איזורים'!A:A,'חלוקת איזורים'!C:C)</f>
        <v>איזור מורחב</v>
      </c>
      <c r="E167" s="1">
        <f t="shared" si="5"/>
        <v>2025</v>
      </c>
      <c r="F167" t="str">
        <f>_xlfn.XLOOKUP(D167,'חלוקת איזורים'!$G$2:$G$3,'חלוקת איזורים'!$H$2:$H$3)</f>
        <v>מחזורים+שכר</v>
      </c>
    </row>
    <row r="168" spans="1:6" ht="12.5" x14ac:dyDescent="0.25">
      <c r="A168" s="1" t="s">
        <v>41</v>
      </c>
      <c r="B168" s="1" t="s">
        <v>9</v>
      </c>
      <c r="C168" s="1" t="s">
        <v>95</v>
      </c>
      <c r="D168" s="1" t="str">
        <f>_xlfn.XLOOKUP(C168,'חלוקת איזורים'!A:A,'חלוקת איזורים'!C:C)</f>
        <v>איזור מורחב</v>
      </c>
      <c r="E168" s="1">
        <f t="shared" si="5"/>
        <v>2025</v>
      </c>
      <c r="F168" t="str">
        <f>_xlfn.XLOOKUP(D168,'חלוקת איזורים'!$G$2:$G$3,'חלוקת איזורים'!$H$2:$H$3)</f>
        <v>מחזורים+שכר</v>
      </c>
    </row>
    <row r="169" spans="1:6" ht="12.5" x14ac:dyDescent="0.25">
      <c r="A169" s="1" t="s">
        <v>41</v>
      </c>
      <c r="B169" s="1" t="s">
        <v>9</v>
      </c>
      <c r="C169" s="1" t="s">
        <v>96</v>
      </c>
      <c r="D169" s="1" t="str">
        <f>_xlfn.XLOOKUP(C169,'חלוקת איזורים'!A:A,'חלוקת איזורים'!C:C)</f>
        <v>איזור מורחב</v>
      </c>
      <c r="E169" s="1">
        <f t="shared" si="5"/>
        <v>2025</v>
      </c>
      <c r="F169" t="str">
        <f>_xlfn.XLOOKUP(D169,'חלוקת איזורים'!$G$2:$G$3,'חלוקת איזורים'!$H$2:$H$3)</f>
        <v>מחזורים+שכר</v>
      </c>
    </row>
    <row r="170" spans="1:6" ht="12.5" x14ac:dyDescent="0.25">
      <c r="A170" s="1" t="s">
        <v>41</v>
      </c>
      <c r="B170" s="1" t="s">
        <v>9</v>
      </c>
      <c r="C170" s="1" t="s">
        <v>113</v>
      </c>
      <c r="D170" s="1" t="str">
        <f>_xlfn.XLOOKUP(C170,'חלוקת איזורים'!A:A,'חלוקת איזורים'!C:C)</f>
        <v>איזור מורחב</v>
      </c>
      <c r="E170" s="1">
        <f t="shared" si="5"/>
        <v>2025</v>
      </c>
      <c r="F170" t="str">
        <f>_xlfn.XLOOKUP(D170,'חלוקת איזורים'!$G$2:$G$3,'חלוקת איזורים'!$H$2:$H$3)</f>
        <v>מחזורים+שכר</v>
      </c>
    </row>
    <row r="171" spans="1:6" ht="12.5" x14ac:dyDescent="0.25">
      <c r="A171" s="1" t="s">
        <v>41</v>
      </c>
      <c r="B171" s="1" t="s">
        <v>9</v>
      </c>
      <c r="C171" s="1" t="s">
        <v>129</v>
      </c>
      <c r="D171" s="1" t="str">
        <f>_xlfn.XLOOKUP(C171,'חלוקת איזורים'!A:A,'חלוקת איזורים'!C:C)</f>
        <v>איזור מורחב</v>
      </c>
      <c r="E171" s="1">
        <f t="shared" si="5"/>
        <v>2025</v>
      </c>
      <c r="F171" t="str">
        <f>_xlfn.XLOOKUP(D171,'חלוקת איזורים'!$G$2:$G$3,'חלוקת איזורים'!$H$2:$H$3)</f>
        <v>מחזורים+שכר</v>
      </c>
    </row>
    <row r="172" spans="1:6" ht="12.5" x14ac:dyDescent="0.25">
      <c r="A172" s="1" t="s">
        <v>41</v>
      </c>
      <c r="B172" s="1" t="s">
        <v>9</v>
      </c>
      <c r="C172" s="1" t="s">
        <v>178</v>
      </c>
      <c r="D172" s="1" t="str">
        <f>_xlfn.XLOOKUP(C172,'חלוקת איזורים'!A:A,'חלוקת איזורים'!C:C)</f>
        <v>איזור מורחב</v>
      </c>
      <c r="E172" s="1">
        <f t="shared" si="5"/>
        <v>2025</v>
      </c>
      <c r="F172" t="str">
        <f>_xlfn.XLOOKUP(D172,'חלוקת איזורים'!$G$2:$G$3,'חלוקת איזורים'!$H$2:$H$3)</f>
        <v>מחזורים+שכר</v>
      </c>
    </row>
    <row r="173" spans="1:6" ht="12.5" x14ac:dyDescent="0.25">
      <c r="A173" s="1" t="s">
        <v>41</v>
      </c>
      <c r="B173" s="1" t="s">
        <v>9</v>
      </c>
      <c r="C173" s="1" t="s">
        <v>187</v>
      </c>
      <c r="D173" s="1" t="str">
        <f>_xlfn.XLOOKUP(C173,'חלוקת איזורים'!A:A,'חלוקת איזורים'!C:C)</f>
        <v>איזור מורחב</v>
      </c>
      <c r="E173" s="1">
        <f t="shared" si="5"/>
        <v>2025</v>
      </c>
      <c r="F173" t="str">
        <f>_xlfn.XLOOKUP(D173,'חלוקת איזורים'!$G$2:$G$3,'חלוקת איזורים'!$H$2:$H$3)</f>
        <v>מחזורים+שכר</v>
      </c>
    </row>
    <row r="174" spans="1:6" ht="12.5" x14ac:dyDescent="0.25">
      <c r="A174" s="1" t="s">
        <v>41</v>
      </c>
      <c r="B174" s="1" t="s">
        <v>9</v>
      </c>
      <c r="C174" s="1" t="s">
        <v>219</v>
      </c>
      <c r="D174" s="1" t="str">
        <f>_xlfn.XLOOKUP(C174,'חלוקת איזורים'!A:A,'חלוקת איזורים'!C:C)</f>
        <v>איזור מורחב</v>
      </c>
      <c r="E174" s="1">
        <f t="shared" si="5"/>
        <v>2025</v>
      </c>
      <c r="F174" t="str">
        <f>_xlfn.XLOOKUP(D174,'חלוקת איזורים'!$G$2:$G$3,'חלוקת איזורים'!$H$2:$H$3)</f>
        <v>מחזורים+שכר</v>
      </c>
    </row>
    <row r="175" spans="1:6" ht="12.5" x14ac:dyDescent="0.25">
      <c r="A175" s="1" t="s">
        <v>112</v>
      </c>
      <c r="B175" s="1" t="s">
        <v>9</v>
      </c>
      <c r="C175" s="1" t="s">
        <v>111</v>
      </c>
      <c r="D175" s="1" t="str">
        <f>_xlfn.XLOOKUP(C175,'חלוקת איזורים'!A:A,'חלוקת איזורים'!C:C)</f>
        <v>איזור מורחב</v>
      </c>
      <c r="E175" s="1">
        <f t="shared" si="5"/>
        <v>2025</v>
      </c>
      <c r="F175" t="str">
        <f>_xlfn.XLOOKUP(D175,'חלוקת איזורים'!$G$2:$G$3,'חלוקת איזורים'!$H$2:$H$3)</f>
        <v>מחזורים+שכר</v>
      </c>
    </row>
    <row r="176" spans="1:6" ht="12.5" x14ac:dyDescent="0.25">
      <c r="A176" s="1" t="s">
        <v>139</v>
      </c>
      <c r="B176" s="1" t="s">
        <v>9</v>
      </c>
      <c r="C176" s="1" t="s">
        <v>138</v>
      </c>
      <c r="D176" s="1" t="str">
        <f>_xlfn.XLOOKUP(C176,'חלוקת איזורים'!A:A,'חלוקת איזורים'!C:C)</f>
        <v>קו עימות</v>
      </c>
      <c r="E176" s="1">
        <f t="shared" si="5"/>
        <v>2025</v>
      </c>
      <c r="F176" t="str">
        <f>_xlfn.XLOOKUP(D176,'חלוקת איזורים'!$G$2:$G$3,'חלוקת איזורים'!$H$2:$H$3)</f>
        <v>אדום+מחזורים+שכר</v>
      </c>
    </row>
    <row r="177" spans="1:6" ht="12.5" x14ac:dyDescent="0.25">
      <c r="A177" s="1" t="s">
        <v>149</v>
      </c>
      <c r="B177" s="1" t="s">
        <v>9</v>
      </c>
      <c r="C177" s="1" t="s">
        <v>148</v>
      </c>
      <c r="D177" s="1" t="str">
        <f>_xlfn.XLOOKUP(C177,'חלוקת איזורים'!A:A,'חלוקת איזורים'!C:C)</f>
        <v>קו עימות</v>
      </c>
      <c r="E177" s="1">
        <f t="shared" si="5"/>
        <v>2025</v>
      </c>
      <c r="F177" t="str">
        <f>_xlfn.XLOOKUP(D177,'חלוקת איזורים'!$G$2:$G$3,'חלוקת איזורים'!$H$2:$H$3)</f>
        <v>אדום+מחזורים+שכר</v>
      </c>
    </row>
    <row r="178" spans="1:6" ht="14" x14ac:dyDescent="0.3">
      <c r="A178" s="1" t="s">
        <v>172</v>
      </c>
      <c r="B178" s="1" t="s">
        <v>9</v>
      </c>
      <c r="C178" s="9" t="s">
        <v>237</v>
      </c>
      <c r="D178" s="1" t="str">
        <f>_xlfn.XLOOKUP(C178,'חלוקת איזורים'!A:A,'חלוקת איזורים'!C:C)</f>
        <v>איזור מורחב</v>
      </c>
      <c r="E178" s="1">
        <f t="shared" si="5"/>
        <v>2025</v>
      </c>
      <c r="F178" t="str">
        <f>_xlfn.XLOOKUP(D178,'חלוקת איזורים'!$G$2:$G$3,'חלוקת איזורים'!$H$2:$H$3)</f>
        <v>מחזורים+שכר</v>
      </c>
    </row>
    <row r="179" spans="1:6" ht="12.5" x14ac:dyDescent="0.25">
      <c r="A179" s="1" t="s">
        <v>189</v>
      </c>
      <c r="B179" s="1" t="s">
        <v>9</v>
      </c>
      <c r="C179" s="1" t="s">
        <v>188</v>
      </c>
      <c r="D179" s="1" t="str">
        <f>_xlfn.XLOOKUP(C179,'חלוקת איזורים'!A:A,'חלוקת איזורים'!C:C)</f>
        <v>איזור מורחב</v>
      </c>
      <c r="E179" s="1">
        <f t="shared" si="5"/>
        <v>2025</v>
      </c>
      <c r="F179" t="str">
        <f>_xlfn.XLOOKUP(D179,'חלוקת איזורים'!$G$2:$G$3,'חלוקת איזורים'!$H$2:$H$3)</f>
        <v>מחזורים+שכר</v>
      </c>
    </row>
    <row r="180" spans="1:6" ht="12.5" x14ac:dyDescent="0.25">
      <c r="A180" s="1" t="s">
        <v>195</v>
      </c>
      <c r="B180" s="1" t="s">
        <v>6</v>
      </c>
      <c r="C180" s="1" t="s">
        <v>194</v>
      </c>
      <c r="D180" s="1" t="str">
        <f>_xlfn.XLOOKUP(C180,'חלוקת איזורים'!A:A,'חלוקת איזורים'!C:C)</f>
        <v>קו עימות</v>
      </c>
      <c r="E180" s="1">
        <f t="shared" si="5"/>
        <v>2023</v>
      </c>
      <c r="F180" t="str">
        <f>_xlfn.XLOOKUP(D180,'חלוקת איזורים'!$G$2:$G$3,'חלוקת איזורים'!$H$2:$H$3)</f>
        <v>אדום+מחזורים+שכר</v>
      </c>
    </row>
    <row r="181" spans="1:6" ht="15.75" customHeight="1" x14ac:dyDescent="0.25">
      <c r="A181" s="1" t="s">
        <v>108</v>
      </c>
      <c r="B181" s="1" t="s">
        <v>9</v>
      </c>
      <c r="C181" s="1" t="s">
        <v>107</v>
      </c>
      <c r="D181" s="1" t="str">
        <f>_xlfn.XLOOKUP(C181,'חלוקת איזורים'!A:A,'חלוקת איזורים'!C:C)</f>
        <v>איזור מורחב</v>
      </c>
      <c r="E181" s="1">
        <f t="shared" si="5"/>
        <v>2025</v>
      </c>
      <c r="F181" t="str">
        <f>_xlfn.XLOOKUP(D181,'חלוקת איזורים'!$G$2:$G$3,'חלוקת איזורים'!$H$2:$H$3)</f>
        <v>מחזורים+שכר</v>
      </c>
    </row>
  </sheetData>
  <autoFilter ref="A1:E181" xr:uid="{00000000-0001-0000-0000-000000000000}">
    <sortState xmlns:xlrd2="http://schemas.microsoft.com/office/spreadsheetml/2017/richdata2" ref="A2:E181">
      <sortCondition ref="A1:A18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BB1F-E1C1-49C4-A18E-7BA14F382939}">
  <sheetPr filterMode="1"/>
  <dimension ref="A1:XET181"/>
  <sheetViews>
    <sheetView rightToLeft="1" workbookViewId="0">
      <selection activeCell="G168" sqref="G168"/>
    </sheetView>
  </sheetViews>
  <sheetFormatPr defaultRowHeight="14.5" x14ac:dyDescent="0.3"/>
  <cols>
    <col min="1" max="1" width="24.6328125" style="5" customWidth="1"/>
    <col min="2" max="2" width="15.90625" style="5" customWidth="1"/>
    <col min="3" max="16374" width="9.1796875" style="4"/>
  </cols>
  <sheetData>
    <row r="1" spans="1:8" x14ac:dyDescent="0.3">
      <c r="A1" s="2" t="s">
        <v>221</v>
      </c>
      <c r="B1" s="3" t="s">
        <v>222</v>
      </c>
    </row>
    <row r="2" spans="1:8" ht="14" hidden="1" x14ac:dyDescent="0.3">
      <c r="A2" s="8" t="s">
        <v>15</v>
      </c>
      <c r="B2" s="8">
        <v>473</v>
      </c>
      <c r="C2" s="4" t="s">
        <v>228</v>
      </c>
      <c r="G2" s="4" t="s">
        <v>238</v>
      </c>
      <c r="H2" s="4" t="s">
        <v>240</v>
      </c>
    </row>
    <row r="3" spans="1:8" s="4" customFormat="1" hidden="1" x14ac:dyDescent="0.3">
      <c r="A3" s="5" t="s">
        <v>4</v>
      </c>
      <c r="B3" s="5">
        <v>1115</v>
      </c>
      <c r="C3" s="4" t="s">
        <v>238</v>
      </c>
      <c r="G3" s="4" t="s">
        <v>228</v>
      </c>
      <c r="H3" s="4" t="s">
        <v>241</v>
      </c>
    </row>
    <row r="4" spans="1:8" s="4" customFormat="1" hidden="1" x14ac:dyDescent="0.3">
      <c r="A4" s="5" t="s">
        <v>7</v>
      </c>
      <c r="B4" s="5"/>
      <c r="C4" s="4" t="s">
        <v>238</v>
      </c>
    </row>
    <row r="5" spans="1:8" s="4" customFormat="1" hidden="1" x14ac:dyDescent="0.3">
      <c r="A5" s="5" t="s">
        <v>10</v>
      </c>
      <c r="B5" s="5">
        <v>1081</v>
      </c>
      <c r="C5" s="4" t="s">
        <v>238</v>
      </c>
    </row>
    <row r="6" spans="1:8" s="4" customFormat="1" hidden="1" x14ac:dyDescent="0.3">
      <c r="A6" s="5" t="s">
        <v>11</v>
      </c>
      <c r="B6" s="5">
        <v>1068</v>
      </c>
      <c r="C6" s="4" t="s">
        <v>238</v>
      </c>
    </row>
    <row r="7" spans="1:8" s="4" customFormat="1" hidden="1" x14ac:dyDescent="0.3">
      <c r="A7" s="5" t="s">
        <v>13</v>
      </c>
      <c r="B7" s="5"/>
      <c r="C7" s="4" t="s">
        <v>228</v>
      </c>
    </row>
    <row r="8" spans="1:8" s="4" customFormat="1" ht="14" x14ac:dyDescent="0.3">
      <c r="A8" s="7" t="s">
        <v>232</v>
      </c>
      <c r="B8" s="7">
        <v>1294</v>
      </c>
      <c r="C8" s="4" t="s">
        <v>238</v>
      </c>
      <c r="D8" s="4" t="s">
        <v>242</v>
      </c>
    </row>
    <row r="9" spans="1:8" s="4" customFormat="1" hidden="1" x14ac:dyDescent="0.3">
      <c r="A9" s="5" t="s">
        <v>17</v>
      </c>
      <c r="B9" s="5"/>
      <c r="C9" s="4" t="s">
        <v>228</v>
      </c>
    </row>
    <row r="10" spans="1:8" s="4" customFormat="1" ht="14" hidden="1" x14ac:dyDescent="0.3">
      <c r="A10" s="8" t="s">
        <v>18</v>
      </c>
      <c r="B10" s="8">
        <v>785</v>
      </c>
      <c r="C10" s="4" t="s">
        <v>228</v>
      </c>
    </row>
    <row r="11" spans="1:8" s="4" customFormat="1" ht="14" hidden="1" x14ac:dyDescent="0.3">
      <c r="A11" s="8" t="s">
        <v>19</v>
      </c>
      <c r="B11" s="8">
        <v>77</v>
      </c>
      <c r="C11" s="4" t="s">
        <v>228</v>
      </c>
    </row>
    <row r="12" spans="1:8" s="4" customFormat="1" hidden="1" x14ac:dyDescent="0.3">
      <c r="A12" s="5" t="s">
        <v>21</v>
      </c>
      <c r="B12" s="5">
        <v>294</v>
      </c>
      <c r="C12" s="4" t="s">
        <v>238</v>
      </c>
    </row>
    <row r="13" spans="1:8" s="4" customFormat="1" ht="14" hidden="1" x14ac:dyDescent="0.3">
      <c r="A13" s="8" t="s">
        <v>22</v>
      </c>
      <c r="B13" s="8">
        <v>730</v>
      </c>
      <c r="C13" s="4" t="s">
        <v>228</v>
      </c>
    </row>
    <row r="14" spans="1:8" s="4" customFormat="1" hidden="1" x14ac:dyDescent="0.3">
      <c r="A14" s="5" t="s">
        <v>24</v>
      </c>
      <c r="B14" s="5"/>
      <c r="C14" s="4" t="s">
        <v>238</v>
      </c>
    </row>
    <row r="15" spans="1:8" s="4" customFormat="1" hidden="1" x14ac:dyDescent="0.3">
      <c r="A15" s="5" t="s">
        <v>229</v>
      </c>
      <c r="B15" s="5"/>
      <c r="C15" s="4" t="s">
        <v>228</v>
      </c>
    </row>
    <row r="16" spans="1:8" s="4" customFormat="1" ht="14" hidden="1" x14ac:dyDescent="0.3">
      <c r="A16" s="8" t="s">
        <v>25</v>
      </c>
      <c r="B16" s="8">
        <v>1064</v>
      </c>
      <c r="C16" s="4" t="s">
        <v>228</v>
      </c>
    </row>
    <row r="17" spans="1:4" s="4" customFormat="1" ht="14" hidden="1" x14ac:dyDescent="0.3">
      <c r="A17" s="8" t="s">
        <v>26</v>
      </c>
      <c r="B17" s="8">
        <v>1253</v>
      </c>
      <c r="C17" s="4" t="s">
        <v>228</v>
      </c>
    </row>
    <row r="18" spans="1:4" s="4" customFormat="1" ht="14" hidden="1" x14ac:dyDescent="0.3">
      <c r="A18" s="8" t="s">
        <v>27</v>
      </c>
      <c r="B18" s="8">
        <v>313</v>
      </c>
      <c r="C18" s="4" t="s">
        <v>228</v>
      </c>
    </row>
    <row r="19" spans="1:4" s="4" customFormat="1" ht="14" hidden="1" x14ac:dyDescent="0.3">
      <c r="A19" s="8" t="s">
        <v>28</v>
      </c>
      <c r="B19" s="8">
        <v>1256</v>
      </c>
      <c r="C19" s="4" t="s">
        <v>228</v>
      </c>
    </row>
    <row r="20" spans="1:4" s="4" customFormat="1" ht="14" hidden="1" x14ac:dyDescent="0.3">
      <c r="A20" s="8" t="s">
        <v>29</v>
      </c>
      <c r="B20" s="8">
        <v>559</v>
      </c>
      <c r="C20" s="4" t="s">
        <v>228</v>
      </c>
    </row>
    <row r="21" spans="1:4" s="4" customFormat="1" hidden="1" x14ac:dyDescent="0.3">
      <c r="A21" s="5" t="s">
        <v>30</v>
      </c>
      <c r="B21" s="5"/>
      <c r="C21" s="4" t="s">
        <v>228</v>
      </c>
    </row>
    <row r="22" spans="1:4" s="4" customFormat="1" ht="14" hidden="1" x14ac:dyDescent="0.3">
      <c r="A22" s="8" t="s">
        <v>32</v>
      </c>
      <c r="B22" s="8">
        <v>368</v>
      </c>
      <c r="C22" s="4" t="s">
        <v>228</v>
      </c>
    </row>
    <row r="23" spans="1:4" s="4" customFormat="1" ht="14" x14ac:dyDescent="0.3">
      <c r="A23" s="7" t="s">
        <v>233</v>
      </c>
      <c r="B23" s="7">
        <v>480</v>
      </c>
      <c r="C23" s="4" t="s">
        <v>238</v>
      </c>
      <c r="D23" s="4" t="s">
        <v>242</v>
      </c>
    </row>
    <row r="24" spans="1:4" s="4" customFormat="1" hidden="1" x14ac:dyDescent="0.3">
      <c r="A24" s="5" t="s">
        <v>34</v>
      </c>
      <c r="B24" s="5">
        <v>322</v>
      </c>
      <c r="C24" s="4" t="s">
        <v>238</v>
      </c>
    </row>
    <row r="25" spans="1:4" s="4" customFormat="1" ht="14" hidden="1" x14ac:dyDescent="0.3">
      <c r="A25" s="8" t="s">
        <v>35</v>
      </c>
      <c r="B25" s="8">
        <v>572</v>
      </c>
      <c r="C25" s="4" t="s">
        <v>228</v>
      </c>
    </row>
    <row r="26" spans="1:4" s="4" customFormat="1" hidden="1" x14ac:dyDescent="0.3">
      <c r="A26" s="5" t="s">
        <v>36</v>
      </c>
      <c r="B26" s="5"/>
      <c r="C26" s="4" t="s">
        <v>238</v>
      </c>
    </row>
    <row r="27" spans="1:4" s="4" customFormat="1" ht="14" hidden="1" x14ac:dyDescent="0.3">
      <c r="A27" s="8" t="s">
        <v>37</v>
      </c>
      <c r="B27" s="8">
        <v>483</v>
      </c>
      <c r="C27" s="4" t="s">
        <v>228</v>
      </c>
    </row>
    <row r="28" spans="1:4" s="4" customFormat="1" hidden="1" x14ac:dyDescent="0.3">
      <c r="A28" s="5" t="s">
        <v>39</v>
      </c>
      <c r="B28" s="5">
        <v>589</v>
      </c>
      <c r="C28" s="4" t="s">
        <v>238</v>
      </c>
    </row>
    <row r="29" spans="1:4" s="4" customFormat="1" ht="14" x14ac:dyDescent="0.3">
      <c r="A29" s="7" t="s">
        <v>40</v>
      </c>
      <c r="B29" s="7">
        <v>1191</v>
      </c>
      <c r="C29" s="4" t="s">
        <v>238</v>
      </c>
      <c r="D29" s="4" t="s">
        <v>242</v>
      </c>
    </row>
    <row r="30" spans="1:4" s="4" customFormat="1" hidden="1" x14ac:dyDescent="0.3">
      <c r="A30" s="5" t="s">
        <v>42</v>
      </c>
      <c r="B30" s="5">
        <v>667</v>
      </c>
      <c r="C30" s="4" t="s">
        <v>238</v>
      </c>
    </row>
    <row r="31" spans="1:4" s="4" customFormat="1" ht="14" hidden="1" x14ac:dyDescent="0.3">
      <c r="A31" s="8" t="s">
        <v>44</v>
      </c>
      <c r="B31" s="8">
        <v>1292</v>
      </c>
      <c r="C31" s="4" t="s">
        <v>228</v>
      </c>
    </row>
    <row r="32" spans="1:4" s="4" customFormat="1" ht="14" hidden="1" x14ac:dyDescent="0.3">
      <c r="A32" s="8" t="s">
        <v>46</v>
      </c>
      <c r="B32" s="8">
        <v>485</v>
      </c>
      <c r="C32" s="4" t="s">
        <v>228</v>
      </c>
    </row>
    <row r="33" spans="1:3" s="4" customFormat="1" hidden="1" x14ac:dyDescent="0.3">
      <c r="A33" s="5" t="s">
        <v>227</v>
      </c>
      <c r="B33" s="5"/>
      <c r="C33" s="4" t="s">
        <v>238</v>
      </c>
    </row>
    <row r="34" spans="1:3" s="4" customFormat="1" ht="14" hidden="1" x14ac:dyDescent="0.3">
      <c r="A34" s="8" t="s">
        <v>43</v>
      </c>
      <c r="B34" s="8">
        <v>35</v>
      </c>
      <c r="C34" s="4" t="s">
        <v>228</v>
      </c>
    </row>
    <row r="35" spans="1:3" s="4" customFormat="1" hidden="1" x14ac:dyDescent="0.3">
      <c r="A35" s="5" t="s">
        <v>48</v>
      </c>
      <c r="B35" s="5"/>
      <c r="C35" s="4" t="s">
        <v>238</v>
      </c>
    </row>
    <row r="36" spans="1:3" s="4" customFormat="1" hidden="1" x14ac:dyDescent="0.3">
      <c r="A36" s="5" t="s">
        <v>49</v>
      </c>
      <c r="B36" s="5">
        <v>755</v>
      </c>
      <c r="C36" s="4" t="s">
        <v>238</v>
      </c>
    </row>
    <row r="37" spans="1:3" s="4" customFormat="1" ht="14" hidden="1" x14ac:dyDescent="0.3">
      <c r="A37" s="8" t="s">
        <v>51</v>
      </c>
      <c r="B37" s="8">
        <v>1204</v>
      </c>
      <c r="C37" s="4" t="s">
        <v>228</v>
      </c>
    </row>
    <row r="38" spans="1:3" s="4" customFormat="1" ht="14" hidden="1" x14ac:dyDescent="0.3">
      <c r="A38" s="8" t="s">
        <v>52</v>
      </c>
      <c r="B38" s="8">
        <v>1206</v>
      </c>
      <c r="C38" s="4" t="s">
        <v>228</v>
      </c>
    </row>
    <row r="39" spans="1:3" s="4" customFormat="1" hidden="1" x14ac:dyDescent="0.3">
      <c r="A39" s="5" t="s">
        <v>53</v>
      </c>
      <c r="B39" s="5"/>
      <c r="C39" s="4" t="s">
        <v>238</v>
      </c>
    </row>
    <row r="40" spans="1:3" s="4" customFormat="1" hidden="1" x14ac:dyDescent="0.3">
      <c r="A40" s="5" t="s">
        <v>54</v>
      </c>
      <c r="B40" s="5">
        <v>1219</v>
      </c>
      <c r="C40" s="4" t="s">
        <v>238</v>
      </c>
    </row>
    <row r="41" spans="1:3" s="4" customFormat="1" hidden="1" x14ac:dyDescent="0.3">
      <c r="A41" s="5" t="s">
        <v>55</v>
      </c>
      <c r="B41" s="5"/>
      <c r="C41" s="4" t="s">
        <v>238</v>
      </c>
    </row>
    <row r="42" spans="1:3" s="4" customFormat="1" hidden="1" x14ac:dyDescent="0.3">
      <c r="A42" s="5" t="s">
        <v>223</v>
      </c>
      <c r="B42" s="5">
        <v>1067</v>
      </c>
      <c r="C42" s="4" t="s">
        <v>238</v>
      </c>
    </row>
    <row r="43" spans="1:3" s="4" customFormat="1" ht="14" hidden="1" x14ac:dyDescent="0.3">
      <c r="A43" s="8" t="s">
        <v>56</v>
      </c>
      <c r="B43" s="8">
        <v>490</v>
      </c>
      <c r="C43" s="4" t="s">
        <v>228</v>
      </c>
    </row>
    <row r="44" spans="1:3" s="4" customFormat="1" hidden="1" x14ac:dyDescent="0.3">
      <c r="A44" s="5" t="s">
        <v>58</v>
      </c>
      <c r="B44" s="5">
        <v>2063</v>
      </c>
      <c r="C44" s="4" t="s">
        <v>238</v>
      </c>
    </row>
    <row r="45" spans="1:3" hidden="1" x14ac:dyDescent="0.3">
      <c r="A45" s="5" t="s">
        <v>59</v>
      </c>
      <c r="C45" s="4" t="s">
        <v>238</v>
      </c>
    </row>
    <row r="46" spans="1:3" hidden="1" x14ac:dyDescent="0.3">
      <c r="A46" s="5" t="s">
        <v>60</v>
      </c>
      <c r="B46" s="5">
        <v>303</v>
      </c>
      <c r="C46" s="4" t="s">
        <v>238</v>
      </c>
    </row>
    <row r="47" spans="1:3" hidden="1" x14ac:dyDescent="0.3">
      <c r="A47" s="5" t="s">
        <v>61</v>
      </c>
      <c r="B47" s="5">
        <v>302</v>
      </c>
      <c r="C47" s="4" t="s">
        <v>238</v>
      </c>
    </row>
    <row r="48" spans="1:3" hidden="1" x14ac:dyDescent="0.3">
      <c r="A48" s="5" t="s">
        <v>62</v>
      </c>
      <c r="B48" s="5">
        <v>356</v>
      </c>
      <c r="C48" s="4" t="s">
        <v>238</v>
      </c>
    </row>
    <row r="49" spans="1:4" hidden="1" x14ac:dyDescent="0.3">
      <c r="A49" s="5" t="s">
        <v>63</v>
      </c>
      <c r="C49" s="4" t="s">
        <v>238</v>
      </c>
    </row>
    <row r="50" spans="1:4" ht="14" hidden="1" x14ac:dyDescent="0.3">
      <c r="A50" s="8" t="s">
        <v>64</v>
      </c>
      <c r="B50" s="8">
        <v>1272</v>
      </c>
      <c r="C50" s="4" t="s">
        <v>228</v>
      </c>
    </row>
    <row r="51" spans="1:4" hidden="1" x14ac:dyDescent="0.3">
      <c r="A51" s="5" t="s">
        <v>65</v>
      </c>
      <c r="B51" s="5">
        <v>1130</v>
      </c>
      <c r="C51" s="4" t="s">
        <v>238</v>
      </c>
    </row>
    <row r="52" spans="1:4" ht="14" x14ac:dyDescent="0.3">
      <c r="A52" s="13" t="s">
        <v>66</v>
      </c>
      <c r="B52" s="13">
        <v>253</v>
      </c>
      <c r="C52" s="4" t="s">
        <v>238</v>
      </c>
      <c r="D52" s="4" t="s">
        <v>242</v>
      </c>
    </row>
    <row r="53" spans="1:4" hidden="1" x14ac:dyDescent="0.3">
      <c r="A53" s="5" t="s">
        <v>67</v>
      </c>
      <c r="C53" s="4" t="s">
        <v>238</v>
      </c>
    </row>
    <row r="54" spans="1:4" hidden="1" x14ac:dyDescent="0.3">
      <c r="A54" s="5" t="s">
        <v>68</v>
      </c>
      <c r="C54" s="4" t="s">
        <v>238</v>
      </c>
    </row>
    <row r="55" spans="1:4" hidden="1" x14ac:dyDescent="0.3">
      <c r="A55" s="5" t="s">
        <v>72</v>
      </c>
      <c r="B55" s="5">
        <v>280</v>
      </c>
      <c r="C55" s="4" t="s">
        <v>238</v>
      </c>
    </row>
    <row r="56" spans="1:4" ht="14" hidden="1" x14ac:dyDescent="0.3">
      <c r="A56" s="8" t="s">
        <v>70</v>
      </c>
      <c r="B56" s="8">
        <v>2034</v>
      </c>
      <c r="C56" s="4" t="s">
        <v>228</v>
      </c>
    </row>
    <row r="57" spans="1:4" ht="14" hidden="1" x14ac:dyDescent="0.3">
      <c r="A57" s="8" t="s">
        <v>73</v>
      </c>
      <c r="B57" s="8">
        <v>1209</v>
      </c>
      <c r="C57" s="4" t="s">
        <v>228</v>
      </c>
    </row>
    <row r="58" spans="1:4" ht="14" hidden="1" x14ac:dyDescent="0.3">
      <c r="A58" s="8" t="s">
        <v>74</v>
      </c>
      <c r="B58" s="8">
        <v>962</v>
      </c>
      <c r="C58" s="4" t="s">
        <v>228</v>
      </c>
    </row>
    <row r="59" spans="1:4" ht="14" hidden="1" x14ac:dyDescent="0.3">
      <c r="A59" s="8" t="s">
        <v>76</v>
      </c>
      <c r="B59" s="8">
        <v>1181</v>
      </c>
      <c r="C59" s="4" t="s">
        <v>228</v>
      </c>
    </row>
    <row r="60" spans="1:4" ht="14" x14ac:dyDescent="0.3">
      <c r="A60" s="13" t="s">
        <v>77</v>
      </c>
      <c r="B60" s="13">
        <v>1295</v>
      </c>
      <c r="C60" s="4" t="s">
        <v>238</v>
      </c>
      <c r="D60" s="4" t="s">
        <v>242</v>
      </c>
    </row>
    <row r="61" spans="1:4" hidden="1" x14ac:dyDescent="0.3">
      <c r="A61" s="5" t="s">
        <v>79</v>
      </c>
      <c r="B61" s="5">
        <v>2009</v>
      </c>
      <c r="C61" s="4" t="s">
        <v>238</v>
      </c>
    </row>
    <row r="62" spans="1:4" hidden="1" x14ac:dyDescent="0.3">
      <c r="A62" s="5" t="s">
        <v>80</v>
      </c>
      <c r="C62" s="4" t="s">
        <v>238</v>
      </c>
    </row>
    <row r="63" spans="1:4" ht="14" x14ac:dyDescent="0.3">
      <c r="A63" s="7" t="s">
        <v>81</v>
      </c>
      <c r="B63" s="7">
        <v>29</v>
      </c>
      <c r="C63" s="4" t="s">
        <v>238</v>
      </c>
      <c r="D63" s="4" t="s">
        <v>242</v>
      </c>
    </row>
    <row r="64" spans="1:4" ht="14" hidden="1" x14ac:dyDescent="0.3">
      <c r="A64" s="8" t="s">
        <v>83</v>
      </c>
      <c r="B64" s="8">
        <v>575</v>
      </c>
      <c r="C64" s="4" t="s">
        <v>228</v>
      </c>
    </row>
    <row r="65" spans="1:4" hidden="1" x14ac:dyDescent="0.3">
      <c r="A65" s="5" t="s">
        <v>84</v>
      </c>
      <c r="B65" s="5">
        <v>795</v>
      </c>
      <c r="C65" s="4" t="s">
        <v>238</v>
      </c>
    </row>
    <row r="66" spans="1:4" hidden="1" x14ac:dyDescent="0.3">
      <c r="A66" s="5" t="s">
        <v>85</v>
      </c>
      <c r="B66" s="5">
        <v>453</v>
      </c>
      <c r="C66" s="4" t="s">
        <v>238</v>
      </c>
    </row>
    <row r="67" spans="1:4" hidden="1" x14ac:dyDescent="0.3">
      <c r="A67" s="5" t="s">
        <v>86</v>
      </c>
      <c r="B67" s="5">
        <v>623</v>
      </c>
      <c r="C67" s="4" t="s">
        <v>238</v>
      </c>
    </row>
    <row r="68" spans="1:4" ht="14" hidden="1" x14ac:dyDescent="0.3">
      <c r="A68" s="8" t="s">
        <v>87</v>
      </c>
      <c r="B68" s="8">
        <v>502</v>
      </c>
      <c r="C68" s="4" t="s">
        <v>228</v>
      </c>
    </row>
    <row r="69" spans="1:4" hidden="1" x14ac:dyDescent="0.3">
      <c r="A69" s="5" t="s">
        <v>89</v>
      </c>
      <c r="C69" s="4" t="s">
        <v>238</v>
      </c>
    </row>
    <row r="70" spans="1:4" ht="14" hidden="1" x14ac:dyDescent="0.3">
      <c r="A70" s="8" t="s">
        <v>234</v>
      </c>
      <c r="B70" s="8">
        <v>1338</v>
      </c>
      <c r="C70" s="4" t="s">
        <v>228</v>
      </c>
    </row>
    <row r="71" spans="1:4" ht="14" hidden="1" x14ac:dyDescent="0.3">
      <c r="A71" s="8" t="s">
        <v>90</v>
      </c>
      <c r="B71" s="8">
        <v>1252</v>
      </c>
      <c r="C71" s="4" t="s">
        <v>228</v>
      </c>
    </row>
    <row r="72" spans="1:4" ht="14" hidden="1" x14ac:dyDescent="0.3">
      <c r="A72" s="8" t="s">
        <v>91</v>
      </c>
      <c r="B72" s="8">
        <v>1210</v>
      </c>
      <c r="C72" s="4" t="s">
        <v>228</v>
      </c>
    </row>
    <row r="73" spans="1:4" ht="14" hidden="1" x14ac:dyDescent="0.3">
      <c r="A73" s="8" t="s">
        <v>93</v>
      </c>
      <c r="B73" s="8">
        <v>1153</v>
      </c>
      <c r="C73" s="4" t="s">
        <v>228</v>
      </c>
    </row>
    <row r="74" spans="1:4" ht="14" hidden="1" x14ac:dyDescent="0.3">
      <c r="A74" s="8" t="s">
        <v>94</v>
      </c>
      <c r="B74" s="8">
        <v>1183</v>
      </c>
      <c r="C74" s="4" t="s">
        <v>228</v>
      </c>
    </row>
    <row r="75" spans="1:4" ht="14" hidden="1" x14ac:dyDescent="0.3">
      <c r="A75" s="8" t="s">
        <v>95</v>
      </c>
      <c r="B75" s="8">
        <v>1331</v>
      </c>
      <c r="C75" s="4" t="s">
        <v>228</v>
      </c>
    </row>
    <row r="76" spans="1:4" ht="14" hidden="1" x14ac:dyDescent="0.3">
      <c r="A76" s="8" t="s">
        <v>96</v>
      </c>
      <c r="B76" s="8">
        <v>1201</v>
      </c>
      <c r="C76" s="4" t="s">
        <v>228</v>
      </c>
    </row>
    <row r="77" spans="1:4" ht="14" x14ac:dyDescent="0.3">
      <c r="A77" s="13" t="s">
        <v>235</v>
      </c>
      <c r="B77" s="13">
        <v>1296</v>
      </c>
      <c r="C77" s="4" t="s">
        <v>238</v>
      </c>
      <c r="D77" s="4" t="s">
        <v>242</v>
      </c>
    </row>
    <row r="78" spans="1:4" hidden="1" x14ac:dyDescent="0.3">
      <c r="A78" s="5" t="s">
        <v>97</v>
      </c>
      <c r="C78" s="4" t="s">
        <v>238</v>
      </c>
    </row>
    <row r="79" spans="1:4" hidden="1" x14ac:dyDescent="0.3">
      <c r="A79" s="5" t="s">
        <v>98</v>
      </c>
      <c r="B79" s="5">
        <v>76</v>
      </c>
      <c r="C79" s="4" t="s">
        <v>238</v>
      </c>
    </row>
    <row r="80" spans="1:4" ht="14" hidden="1" x14ac:dyDescent="0.3">
      <c r="A80" s="8" t="s">
        <v>99</v>
      </c>
      <c r="B80" s="8">
        <v>443</v>
      </c>
      <c r="C80" s="4" t="s">
        <v>228</v>
      </c>
    </row>
    <row r="81" spans="1:3" hidden="1" x14ac:dyDescent="0.3">
      <c r="A81" s="5" t="s">
        <v>100</v>
      </c>
      <c r="C81" s="4" t="s">
        <v>238</v>
      </c>
    </row>
    <row r="82" spans="1:3" ht="14" hidden="1" x14ac:dyDescent="0.3">
      <c r="A82" s="8" t="s">
        <v>102</v>
      </c>
      <c r="B82" s="8">
        <v>507</v>
      </c>
      <c r="C82" s="4" t="s">
        <v>228</v>
      </c>
    </row>
    <row r="83" spans="1:3" ht="14" hidden="1" x14ac:dyDescent="0.3">
      <c r="A83" s="8" t="s">
        <v>104</v>
      </c>
      <c r="B83" s="8">
        <v>297</v>
      </c>
      <c r="C83" s="4" t="s">
        <v>228</v>
      </c>
    </row>
    <row r="84" spans="1:3" hidden="1" x14ac:dyDescent="0.3">
      <c r="A84" s="5" t="s">
        <v>105</v>
      </c>
      <c r="C84" s="4" t="s">
        <v>238</v>
      </c>
    </row>
    <row r="85" spans="1:3" ht="14" hidden="1" x14ac:dyDescent="0.3">
      <c r="A85" s="8" t="s">
        <v>106</v>
      </c>
      <c r="B85" s="8">
        <v>605</v>
      </c>
      <c r="C85" s="4" t="s">
        <v>228</v>
      </c>
    </row>
    <row r="86" spans="1:3" ht="14" hidden="1" x14ac:dyDescent="0.3">
      <c r="A86" s="8" t="s">
        <v>107</v>
      </c>
      <c r="B86" s="8">
        <v>38</v>
      </c>
      <c r="C86" s="4" t="s">
        <v>228</v>
      </c>
    </row>
    <row r="87" spans="1:3" ht="14" hidden="1" x14ac:dyDescent="0.3">
      <c r="A87" s="8" t="s">
        <v>109</v>
      </c>
      <c r="B87" s="8">
        <v>1285</v>
      </c>
      <c r="C87" s="4" t="s">
        <v>228</v>
      </c>
    </row>
    <row r="88" spans="1:3" hidden="1" x14ac:dyDescent="0.3">
      <c r="A88" s="5" t="s">
        <v>110</v>
      </c>
      <c r="C88" s="4" t="s">
        <v>238</v>
      </c>
    </row>
    <row r="89" spans="1:3" ht="14" hidden="1" x14ac:dyDescent="0.3">
      <c r="A89" s="8" t="s">
        <v>111</v>
      </c>
      <c r="B89" s="8">
        <v>1139</v>
      </c>
      <c r="C89" s="4" t="s">
        <v>228</v>
      </c>
    </row>
    <row r="90" spans="1:3" ht="14" hidden="1" x14ac:dyDescent="0.3">
      <c r="A90" s="8" t="s">
        <v>113</v>
      </c>
      <c r="B90" s="8">
        <v>1207</v>
      </c>
      <c r="C90" s="4" t="s">
        <v>228</v>
      </c>
    </row>
    <row r="91" spans="1:3" hidden="1" x14ac:dyDescent="0.3">
      <c r="A91" s="5" t="s">
        <v>114</v>
      </c>
      <c r="C91" s="4" t="s">
        <v>238</v>
      </c>
    </row>
    <row r="92" spans="1:3" ht="14" hidden="1" x14ac:dyDescent="0.3">
      <c r="A92" s="8" t="s">
        <v>115</v>
      </c>
      <c r="B92" s="8">
        <v>595</v>
      </c>
      <c r="C92" s="4" t="s">
        <v>228</v>
      </c>
    </row>
    <row r="93" spans="1:3" hidden="1" x14ac:dyDescent="0.3">
      <c r="A93" s="5" t="s">
        <v>116</v>
      </c>
      <c r="B93" s="5">
        <v>674</v>
      </c>
      <c r="C93" s="4" t="s">
        <v>238</v>
      </c>
    </row>
    <row r="94" spans="1:3" ht="14" hidden="1" x14ac:dyDescent="0.3">
      <c r="A94" s="8" t="s">
        <v>117</v>
      </c>
      <c r="B94" s="8">
        <v>1173</v>
      </c>
      <c r="C94" s="4" t="s">
        <v>228</v>
      </c>
    </row>
    <row r="95" spans="1:3" ht="14" hidden="1" x14ac:dyDescent="0.3">
      <c r="A95" s="8" t="s">
        <v>118</v>
      </c>
      <c r="B95" s="8">
        <v>516</v>
      </c>
      <c r="C95" s="4" t="s">
        <v>228</v>
      </c>
    </row>
    <row r="96" spans="1:3" hidden="1" x14ac:dyDescent="0.3">
      <c r="A96" s="5" t="s">
        <v>120</v>
      </c>
      <c r="C96" s="4" t="s">
        <v>228</v>
      </c>
    </row>
    <row r="97" spans="1:4" ht="14" hidden="1" x14ac:dyDescent="0.3">
      <c r="A97" s="8" t="s">
        <v>236</v>
      </c>
      <c r="B97" s="8">
        <v>1722</v>
      </c>
      <c r="C97" s="4" t="s">
        <v>228</v>
      </c>
    </row>
    <row r="98" spans="1:4" ht="14" hidden="1" x14ac:dyDescent="0.3">
      <c r="A98" s="8" t="s">
        <v>123</v>
      </c>
      <c r="B98" s="8">
        <v>517</v>
      </c>
      <c r="C98" s="4" t="s">
        <v>228</v>
      </c>
    </row>
    <row r="99" spans="1:4" ht="14" hidden="1" x14ac:dyDescent="0.3">
      <c r="A99" s="8" t="s">
        <v>125</v>
      </c>
      <c r="B99" s="8">
        <v>308</v>
      </c>
      <c r="C99" s="4" t="s">
        <v>228</v>
      </c>
    </row>
    <row r="100" spans="1:4" hidden="1" x14ac:dyDescent="0.3">
      <c r="A100" s="6" t="s">
        <v>126</v>
      </c>
      <c r="B100" s="6">
        <v>43</v>
      </c>
      <c r="C100" s="4" t="s">
        <v>238</v>
      </c>
    </row>
    <row r="101" spans="1:4" ht="14" x14ac:dyDescent="0.3">
      <c r="A101" s="10" t="s">
        <v>128</v>
      </c>
      <c r="B101" s="10">
        <v>607</v>
      </c>
      <c r="C101" s="4" t="s">
        <v>238</v>
      </c>
      <c r="D101" s="4" t="s">
        <v>242</v>
      </c>
    </row>
    <row r="102" spans="1:4" ht="14" hidden="1" x14ac:dyDescent="0.3">
      <c r="A102" s="9" t="s">
        <v>129</v>
      </c>
      <c r="B102" s="9">
        <v>1202</v>
      </c>
      <c r="C102" s="4" t="s">
        <v>228</v>
      </c>
    </row>
    <row r="103" spans="1:4" hidden="1" x14ac:dyDescent="0.3">
      <c r="A103" s="6" t="s">
        <v>130</v>
      </c>
      <c r="B103" s="6">
        <v>596</v>
      </c>
      <c r="C103" s="4" t="s">
        <v>238</v>
      </c>
    </row>
    <row r="104" spans="1:4" hidden="1" x14ac:dyDescent="0.3">
      <c r="A104" s="6" t="s">
        <v>131</v>
      </c>
      <c r="B104" s="6"/>
      <c r="C104" s="4" t="s">
        <v>238</v>
      </c>
    </row>
    <row r="105" spans="1:4" hidden="1" x14ac:dyDescent="0.3">
      <c r="A105" s="6" t="s">
        <v>132</v>
      </c>
      <c r="B105" s="6">
        <v>347</v>
      </c>
      <c r="C105" s="4" t="s">
        <v>238</v>
      </c>
    </row>
    <row r="106" spans="1:4" hidden="1" x14ac:dyDescent="0.3">
      <c r="A106" s="6" t="s">
        <v>133</v>
      </c>
      <c r="B106" s="6"/>
      <c r="C106" s="4" t="s">
        <v>228</v>
      </c>
    </row>
    <row r="107" spans="1:4" hidden="1" x14ac:dyDescent="0.3">
      <c r="A107" s="6" t="s">
        <v>135</v>
      </c>
      <c r="B107" s="6"/>
      <c r="C107" s="4" t="s">
        <v>238</v>
      </c>
    </row>
    <row r="108" spans="1:4" hidden="1" x14ac:dyDescent="0.3">
      <c r="A108" s="6" t="s">
        <v>136</v>
      </c>
      <c r="B108" s="6"/>
      <c r="C108" s="4" t="s">
        <v>238</v>
      </c>
    </row>
    <row r="109" spans="1:4" hidden="1" x14ac:dyDescent="0.3">
      <c r="A109" s="6" t="s">
        <v>224</v>
      </c>
      <c r="B109" s="6">
        <v>416</v>
      </c>
      <c r="C109" s="4" t="s">
        <v>238</v>
      </c>
    </row>
    <row r="110" spans="1:4" hidden="1" x14ac:dyDescent="0.3">
      <c r="A110" s="6" t="s">
        <v>138</v>
      </c>
      <c r="B110" s="6"/>
      <c r="C110" s="4" t="s">
        <v>238</v>
      </c>
    </row>
    <row r="111" spans="1:4" hidden="1" x14ac:dyDescent="0.3">
      <c r="A111" s="6" t="s">
        <v>140</v>
      </c>
      <c r="B111" s="6">
        <v>325</v>
      </c>
      <c r="C111" s="4" t="s">
        <v>238</v>
      </c>
    </row>
    <row r="112" spans="1:4" hidden="1" x14ac:dyDescent="0.3">
      <c r="A112" s="6" t="s">
        <v>141</v>
      </c>
      <c r="B112" s="6">
        <v>843</v>
      </c>
      <c r="C112" s="4" t="s">
        <v>238</v>
      </c>
    </row>
    <row r="113" spans="1:3" hidden="1" x14ac:dyDescent="0.3">
      <c r="A113" s="6" t="s">
        <v>142</v>
      </c>
      <c r="B113" s="6"/>
      <c r="C113" s="4" t="s">
        <v>228</v>
      </c>
    </row>
    <row r="114" spans="1:3" hidden="1" x14ac:dyDescent="0.3">
      <c r="A114" s="6" t="s">
        <v>143</v>
      </c>
      <c r="B114" s="6"/>
      <c r="C114" s="4" t="s">
        <v>238</v>
      </c>
    </row>
    <row r="115" spans="1:3" hidden="1" x14ac:dyDescent="0.3">
      <c r="A115" s="6" t="s">
        <v>144</v>
      </c>
      <c r="B115" s="6">
        <v>378</v>
      </c>
      <c r="C115" s="4" t="s">
        <v>238</v>
      </c>
    </row>
    <row r="116" spans="1:3" ht="14" hidden="1" x14ac:dyDescent="0.3">
      <c r="A116" s="9" t="s">
        <v>145</v>
      </c>
      <c r="B116" s="9">
        <v>732</v>
      </c>
      <c r="C116" s="4" t="s">
        <v>228</v>
      </c>
    </row>
    <row r="117" spans="1:3" hidden="1" x14ac:dyDescent="0.3">
      <c r="A117" s="6" t="s">
        <v>146</v>
      </c>
      <c r="B117" s="6">
        <v>1184</v>
      </c>
      <c r="C117" s="4" t="s">
        <v>238</v>
      </c>
    </row>
    <row r="118" spans="1:3" hidden="1" x14ac:dyDescent="0.3">
      <c r="A118" s="6" t="s">
        <v>147</v>
      </c>
      <c r="B118" s="6"/>
      <c r="C118" s="4" t="s">
        <v>238</v>
      </c>
    </row>
    <row r="119" spans="1:3" hidden="1" x14ac:dyDescent="0.3">
      <c r="A119" s="6" t="s">
        <v>148</v>
      </c>
      <c r="B119" s="6"/>
      <c r="C119" s="4" t="s">
        <v>238</v>
      </c>
    </row>
    <row r="120" spans="1:3" hidden="1" x14ac:dyDescent="0.3">
      <c r="A120" s="6" t="s">
        <v>230</v>
      </c>
      <c r="B120" s="6"/>
      <c r="C120" s="4" t="s">
        <v>228</v>
      </c>
    </row>
    <row r="121" spans="1:3" hidden="1" x14ac:dyDescent="0.3">
      <c r="A121" s="6" t="s">
        <v>150</v>
      </c>
      <c r="B121" s="6"/>
      <c r="C121" s="4" t="s">
        <v>238</v>
      </c>
    </row>
    <row r="122" spans="1:3" ht="14" hidden="1" x14ac:dyDescent="0.3">
      <c r="A122" s="9" t="s">
        <v>151</v>
      </c>
      <c r="B122" s="9">
        <v>522</v>
      </c>
      <c r="C122" s="4" t="s">
        <v>228</v>
      </c>
    </row>
    <row r="123" spans="1:3" hidden="1" x14ac:dyDescent="0.3">
      <c r="A123" s="6" t="s">
        <v>153</v>
      </c>
      <c r="B123" s="6">
        <v>1147</v>
      </c>
      <c r="C123" s="4" t="s">
        <v>238</v>
      </c>
    </row>
    <row r="124" spans="1:3" hidden="1" x14ac:dyDescent="0.3">
      <c r="A124" s="6" t="s">
        <v>154</v>
      </c>
      <c r="B124" s="6"/>
      <c r="C124" s="4" t="s">
        <v>228</v>
      </c>
    </row>
    <row r="125" spans="1:3" ht="14" hidden="1" x14ac:dyDescent="0.3">
      <c r="A125" s="9" t="s">
        <v>155</v>
      </c>
      <c r="B125" s="9">
        <v>1143</v>
      </c>
      <c r="C125" s="4" t="s">
        <v>228</v>
      </c>
    </row>
    <row r="126" spans="1:3" ht="14" hidden="1" x14ac:dyDescent="0.3">
      <c r="A126" s="9" t="s">
        <v>156</v>
      </c>
      <c r="B126" s="9">
        <v>792</v>
      </c>
      <c r="C126" s="4" t="s">
        <v>228</v>
      </c>
    </row>
    <row r="127" spans="1:3" ht="14" hidden="1" x14ac:dyDescent="0.3">
      <c r="A127" s="9" t="s">
        <v>157</v>
      </c>
      <c r="B127" s="9">
        <v>525</v>
      </c>
      <c r="C127" s="4" t="s">
        <v>228</v>
      </c>
    </row>
    <row r="128" spans="1:3" hidden="1" x14ac:dyDescent="0.3">
      <c r="A128" s="6" t="s">
        <v>159</v>
      </c>
      <c r="B128" s="6">
        <v>578</v>
      </c>
      <c r="C128" s="4" t="s">
        <v>238</v>
      </c>
    </row>
    <row r="129" spans="1:4" hidden="1" x14ac:dyDescent="0.3">
      <c r="A129" s="6" t="s">
        <v>160</v>
      </c>
      <c r="B129" s="6"/>
      <c r="C129" s="4" t="s">
        <v>238</v>
      </c>
    </row>
    <row r="130" spans="1:4" ht="14" x14ac:dyDescent="0.3">
      <c r="A130" s="10" t="s">
        <v>161</v>
      </c>
      <c r="B130" s="10">
        <v>609</v>
      </c>
      <c r="C130" s="4" t="s">
        <v>238</v>
      </c>
      <c r="D130" s="4" t="s">
        <v>242</v>
      </c>
    </row>
    <row r="131" spans="1:4" hidden="1" x14ac:dyDescent="0.3">
      <c r="A131" s="6" t="s">
        <v>164</v>
      </c>
      <c r="B131" s="6">
        <v>4501</v>
      </c>
      <c r="C131" s="4" t="s">
        <v>238</v>
      </c>
    </row>
    <row r="132" spans="1:4" hidden="1" x14ac:dyDescent="0.3">
      <c r="A132" s="6" t="s">
        <v>162</v>
      </c>
      <c r="B132" s="6"/>
      <c r="C132" s="4" t="s">
        <v>238</v>
      </c>
    </row>
    <row r="133" spans="1:4" hidden="1" x14ac:dyDescent="0.3">
      <c r="A133" s="6" t="s">
        <v>163</v>
      </c>
      <c r="B133" s="6"/>
      <c r="C133" s="4" t="s">
        <v>238</v>
      </c>
    </row>
    <row r="134" spans="1:4" ht="14" hidden="1" x14ac:dyDescent="0.3">
      <c r="A134" s="9" t="s">
        <v>166</v>
      </c>
      <c r="B134" s="9">
        <v>546</v>
      </c>
      <c r="C134" s="4" t="s">
        <v>228</v>
      </c>
    </row>
    <row r="135" spans="1:4" ht="14" hidden="1" x14ac:dyDescent="0.3">
      <c r="A135" s="9" t="s">
        <v>167</v>
      </c>
      <c r="B135" s="9">
        <v>289</v>
      </c>
      <c r="C135" s="4" t="s">
        <v>228</v>
      </c>
    </row>
    <row r="136" spans="1:4" hidden="1" x14ac:dyDescent="0.3">
      <c r="A136" s="6" t="s">
        <v>168</v>
      </c>
      <c r="B136" s="6"/>
      <c r="C136" s="4" t="s">
        <v>228</v>
      </c>
    </row>
    <row r="137" spans="1:4" hidden="1" x14ac:dyDescent="0.3">
      <c r="A137" s="6" t="s">
        <v>169</v>
      </c>
      <c r="B137" s="6"/>
      <c r="C137" s="4" t="s">
        <v>238</v>
      </c>
    </row>
    <row r="138" spans="1:4" hidden="1" x14ac:dyDescent="0.3">
      <c r="A138" s="6" t="s">
        <v>170</v>
      </c>
      <c r="B138" s="6"/>
      <c r="C138" s="4" t="s">
        <v>228</v>
      </c>
    </row>
    <row r="139" spans="1:4" ht="14" hidden="1" x14ac:dyDescent="0.3">
      <c r="A139" s="9" t="s">
        <v>237</v>
      </c>
      <c r="B139" s="9">
        <v>7600</v>
      </c>
      <c r="C139" s="4" t="s">
        <v>228</v>
      </c>
    </row>
    <row r="140" spans="1:4" hidden="1" x14ac:dyDescent="0.3">
      <c r="A140" s="6" t="s">
        <v>173</v>
      </c>
      <c r="B140" s="6"/>
      <c r="C140" s="4" t="s">
        <v>238</v>
      </c>
    </row>
    <row r="141" spans="1:4" ht="14" hidden="1" x14ac:dyDescent="0.3">
      <c r="A141" s="9" t="s">
        <v>174</v>
      </c>
      <c r="B141" s="9">
        <v>1212</v>
      </c>
      <c r="C141" s="4" t="s">
        <v>228</v>
      </c>
    </row>
    <row r="142" spans="1:4" ht="14" hidden="1" x14ac:dyDescent="0.3">
      <c r="A142" s="9" t="s">
        <v>175</v>
      </c>
      <c r="B142" s="9">
        <v>385</v>
      </c>
      <c r="C142" s="4" t="s">
        <v>228</v>
      </c>
    </row>
    <row r="143" spans="1:4" hidden="1" x14ac:dyDescent="0.3">
      <c r="A143" s="6" t="s">
        <v>176</v>
      </c>
      <c r="B143" s="6"/>
      <c r="C143" s="4" t="s">
        <v>238</v>
      </c>
    </row>
    <row r="144" spans="1:4" ht="14" hidden="1" x14ac:dyDescent="0.3">
      <c r="A144" s="9" t="s">
        <v>177</v>
      </c>
      <c r="B144" s="9">
        <v>708</v>
      </c>
      <c r="C144" s="4" t="s">
        <v>228</v>
      </c>
    </row>
    <row r="145" spans="1:3" hidden="1" x14ac:dyDescent="0.3">
      <c r="A145" s="6" t="s">
        <v>225</v>
      </c>
      <c r="B145" s="6">
        <v>1246</v>
      </c>
      <c r="C145" s="4" t="s">
        <v>238</v>
      </c>
    </row>
    <row r="146" spans="1:3" ht="14" hidden="1" x14ac:dyDescent="0.3">
      <c r="A146" s="9" t="s">
        <v>178</v>
      </c>
      <c r="B146" s="9">
        <v>1185</v>
      </c>
      <c r="C146" s="4" t="s">
        <v>228</v>
      </c>
    </row>
    <row r="147" spans="1:3" hidden="1" x14ac:dyDescent="0.3">
      <c r="A147" s="6" t="s">
        <v>179</v>
      </c>
      <c r="B147" s="6"/>
      <c r="C147" s="4" t="s">
        <v>238</v>
      </c>
    </row>
    <row r="148" spans="1:3" hidden="1" x14ac:dyDescent="0.3">
      <c r="A148" s="6" t="s">
        <v>181</v>
      </c>
      <c r="B148" s="6"/>
      <c r="C148" s="4" t="s">
        <v>238</v>
      </c>
    </row>
    <row r="149" spans="1:3" hidden="1" x14ac:dyDescent="0.3">
      <c r="A149" s="6" t="s">
        <v>183</v>
      </c>
      <c r="B149" s="6"/>
      <c r="C149" s="4" t="s">
        <v>238</v>
      </c>
    </row>
    <row r="150" spans="1:3" ht="14" hidden="1" x14ac:dyDescent="0.3">
      <c r="A150" s="9" t="s">
        <v>184</v>
      </c>
      <c r="B150" s="9">
        <v>599</v>
      </c>
      <c r="C150" s="4" t="s">
        <v>228</v>
      </c>
    </row>
    <row r="151" spans="1:3" hidden="1" x14ac:dyDescent="0.3">
      <c r="A151" s="6" t="s">
        <v>185</v>
      </c>
      <c r="B151" s="6">
        <v>1213</v>
      </c>
      <c r="C151" s="4" t="s">
        <v>238</v>
      </c>
    </row>
    <row r="152" spans="1:3" hidden="1" x14ac:dyDescent="0.3">
      <c r="A152" s="6" t="s">
        <v>186</v>
      </c>
      <c r="B152" s="6"/>
      <c r="C152" s="4" t="s">
        <v>238</v>
      </c>
    </row>
    <row r="153" spans="1:3" ht="14" hidden="1" x14ac:dyDescent="0.3">
      <c r="A153" s="9" t="s">
        <v>187</v>
      </c>
      <c r="B153" s="9">
        <v>1221</v>
      </c>
      <c r="C153" s="4" t="s">
        <v>228</v>
      </c>
    </row>
    <row r="154" spans="1:3" ht="14" hidden="1" x14ac:dyDescent="0.3">
      <c r="A154" s="9" t="s">
        <v>188</v>
      </c>
      <c r="B154" s="9">
        <v>8000</v>
      </c>
      <c r="C154" s="4" t="s">
        <v>228</v>
      </c>
    </row>
    <row r="155" spans="1:3" hidden="1" x14ac:dyDescent="0.3">
      <c r="A155" s="11" t="s">
        <v>190</v>
      </c>
      <c r="B155" s="6"/>
      <c r="C155" s="4" t="s">
        <v>228</v>
      </c>
    </row>
    <row r="156" spans="1:3" ht="14" hidden="1" x14ac:dyDescent="0.3">
      <c r="A156" s="9" t="s">
        <v>191</v>
      </c>
      <c r="B156" s="9">
        <v>1211</v>
      </c>
      <c r="C156" s="4" t="s">
        <v>228</v>
      </c>
    </row>
    <row r="157" spans="1:3" hidden="1" x14ac:dyDescent="0.3">
      <c r="A157" s="6" t="s">
        <v>231</v>
      </c>
      <c r="B157" s="6"/>
      <c r="C157" s="4" t="s">
        <v>228</v>
      </c>
    </row>
    <row r="158" spans="1:3" hidden="1" x14ac:dyDescent="0.3">
      <c r="A158" s="11" t="s">
        <v>192</v>
      </c>
      <c r="B158" s="6"/>
      <c r="C158" s="4" t="s">
        <v>228</v>
      </c>
    </row>
    <row r="159" spans="1:3" hidden="1" x14ac:dyDescent="0.3">
      <c r="A159" s="6" t="s">
        <v>194</v>
      </c>
      <c r="B159" s="6">
        <v>2800</v>
      </c>
      <c r="C159" s="4" t="s">
        <v>238</v>
      </c>
    </row>
    <row r="160" spans="1:3" ht="14" hidden="1" x14ac:dyDescent="0.3">
      <c r="A160" s="9" t="s">
        <v>196</v>
      </c>
      <c r="B160" s="9">
        <v>543</v>
      </c>
      <c r="C160" s="4" t="s">
        <v>228</v>
      </c>
    </row>
    <row r="161" spans="1:4" hidden="1" x14ac:dyDescent="0.3">
      <c r="A161" s="6" t="s">
        <v>226</v>
      </c>
      <c r="B161" s="6">
        <v>579</v>
      </c>
      <c r="C161" s="4" t="s">
        <v>238</v>
      </c>
    </row>
    <row r="162" spans="1:4" ht="14" hidden="1" x14ac:dyDescent="0.3">
      <c r="A162" s="9" t="s">
        <v>198</v>
      </c>
      <c r="B162" s="9">
        <v>26</v>
      </c>
      <c r="C162" s="4" t="s">
        <v>228</v>
      </c>
    </row>
    <row r="163" spans="1:4" ht="14" hidden="1" x14ac:dyDescent="0.3">
      <c r="A163" s="9" t="s">
        <v>200</v>
      </c>
      <c r="B163" s="9">
        <v>390</v>
      </c>
      <c r="C163" s="4" t="s">
        <v>228</v>
      </c>
    </row>
    <row r="164" spans="1:4" hidden="1" x14ac:dyDescent="0.3">
      <c r="A164" s="6" t="s">
        <v>201</v>
      </c>
      <c r="B164" s="6"/>
      <c r="C164" s="4" t="s">
        <v>238</v>
      </c>
    </row>
    <row r="165" spans="1:4" hidden="1" x14ac:dyDescent="0.3">
      <c r="A165" s="6" t="s">
        <v>202</v>
      </c>
      <c r="B165" s="6">
        <v>372</v>
      </c>
      <c r="C165" s="4" t="s">
        <v>238</v>
      </c>
    </row>
    <row r="166" spans="1:4" hidden="1" x14ac:dyDescent="0.3">
      <c r="A166" s="6" t="s">
        <v>203</v>
      </c>
      <c r="B166" s="6"/>
      <c r="C166" s="4" t="s">
        <v>228</v>
      </c>
    </row>
    <row r="167" spans="1:4" hidden="1" x14ac:dyDescent="0.3">
      <c r="A167" s="6" t="s">
        <v>204</v>
      </c>
      <c r="B167" s="6">
        <v>324</v>
      </c>
      <c r="C167" s="4" t="s">
        <v>238</v>
      </c>
    </row>
    <row r="168" spans="1:4" ht="14" x14ac:dyDescent="0.3">
      <c r="A168" s="14" t="s">
        <v>205</v>
      </c>
      <c r="B168" s="14">
        <v>282</v>
      </c>
      <c r="C168" s="4" t="s">
        <v>238</v>
      </c>
      <c r="D168" s="4" t="s">
        <v>242</v>
      </c>
    </row>
    <row r="169" spans="1:4" ht="14" x14ac:dyDescent="0.3">
      <c r="A169" s="10" t="s">
        <v>206</v>
      </c>
      <c r="B169" s="10">
        <v>861</v>
      </c>
      <c r="C169" s="4" t="s">
        <v>238</v>
      </c>
      <c r="D169" s="4" t="s">
        <v>242</v>
      </c>
    </row>
    <row r="170" spans="1:4" hidden="1" x14ac:dyDescent="0.3">
      <c r="A170" s="6" t="s">
        <v>207</v>
      </c>
      <c r="B170" s="6"/>
      <c r="C170" s="4" t="s">
        <v>238</v>
      </c>
    </row>
    <row r="171" spans="1:4" hidden="1" x14ac:dyDescent="0.3">
      <c r="A171" s="6" t="s">
        <v>208</v>
      </c>
      <c r="B171" s="6">
        <v>614</v>
      </c>
      <c r="C171" s="4" t="s">
        <v>238</v>
      </c>
    </row>
    <row r="172" spans="1:4" ht="14" hidden="1" x14ac:dyDescent="0.3">
      <c r="A172" s="9" t="s">
        <v>209</v>
      </c>
      <c r="B172" s="9">
        <v>432</v>
      </c>
      <c r="C172" s="4" t="s">
        <v>228</v>
      </c>
    </row>
    <row r="173" spans="1:4" ht="14" hidden="1" x14ac:dyDescent="0.3">
      <c r="A173" s="9" t="s">
        <v>210</v>
      </c>
      <c r="B173" s="9">
        <v>527</v>
      </c>
      <c r="C173" s="4" t="s">
        <v>228</v>
      </c>
    </row>
    <row r="174" spans="1:4" ht="14" hidden="1" x14ac:dyDescent="0.3">
      <c r="A174" s="9" t="s">
        <v>211</v>
      </c>
      <c r="B174" s="9">
        <v>658</v>
      </c>
      <c r="C174" s="4" t="s">
        <v>228</v>
      </c>
    </row>
    <row r="175" spans="1:4" hidden="1" x14ac:dyDescent="0.3">
      <c r="A175" s="6" t="s">
        <v>212</v>
      </c>
      <c r="B175" s="6">
        <v>812</v>
      </c>
      <c r="C175" s="4" t="s">
        <v>238</v>
      </c>
    </row>
    <row r="176" spans="1:4" hidden="1" x14ac:dyDescent="0.3">
      <c r="A176" s="6" t="s">
        <v>214</v>
      </c>
      <c r="B176" s="6"/>
      <c r="C176" s="4" t="s">
        <v>238</v>
      </c>
    </row>
    <row r="177" spans="1:3" hidden="1" x14ac:dyDescent="0.3">
      <c r="A177" s="6" t="s">
        <v>215</v>
      </c>
      <c r="B177" s="6">
        <v>1132</v>
      </c>
      <c r="C177" s="4" t="s">
        <v>238</v>
      </c>
    </row>
    <row r="178" spans="1:3" hidden="1" x14ac:dyDescent="0.3">
      <c r="A178" s="6" t="s">
        <v>216</v>
      </c>
      <c r="B178" s="6"/>
      <c r="C178" s="4" t="s">
        <v>228</v>
      </c>
    </row>
    <row r="179" spans="1:3" ht="14" hidden="1" x14ac:dyDescent="0.3">
      <c r="A179" s="9" t="s">
        <v>217</v>
      </c>
      <c r="B179" s="9">
        <v>846</v>
      </c>
      <c r="C179" s="4" t="s">
        <v>228</v>
      </c>
    </row>
    <row r="180" spans="1:3" hidden="1" x14ac:dyDescent="0.3">
      <c r="A180" s="6" t="s">
        <v>218</v>
      </c>
      <c r="B180" s="6">
        <v>1045</v>
      </c>
      <c r="C180" s="4" t="s">
        <v>238</v>
      </c>
    </row>
    <row r="181" spans="1:3" ht="14" hidden="1" x14ac:dyDescent="0.3">
      <c r="A181" s="9" t="s">
        <v>219</v>
      </c>
      <c r="B181" s="9">
        <v>1172</v>
      </c>
      <c r="C181" s="4" t="s">
        <v>228</v>
      </c>
    </row>
  </sheetData>
  <autoFilter ref="A1:E181" xr:uid="{6ED6BB1F-E1C1-49C4-A18E-7BA14F382939}">
    <filterColumn colId="3">
      <customFilters>
        <customFilter operator="notEqual" val=" "/>
      </custom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FFFAE092BAD489960C777B681F763" ma:contentTypeVersion="12" ma:contentTypeDescription="Create a new document." ma:contentTypeScope="" ma:versionID="c96b4a3d79b54fe8678b8770430fda6b">
  <xsd:schema xmlns:xsd="http://www.w3.org/2001/XMLSchema" xmlns:xs="http://www.w3.org/2001/XMLSchema" xmlns:p="http://schemas.microsoft.com/office/2006/metadata/properties" xmlns:ns2="b930bb51-8c87-4398-9266-80ca1b618f35" xmlns:ns3="fc83e913-bf8f-4d42-a771-a7c741d8acc7" targetNamespace="http://schemas.microsoft.com/office/2006/metadata/properties" ma:root="true" ma:fieldsID="bd69931518854ce65f9ff2c819d1a6af" ns2:_="" ns3:_="">
    <xsd:import namespace="b930bb51-8c87-4398-9266-80ca1b618f35"/>
    <xsd:import namespace="fc83e913-bf8f-4d42-a771-a7c741d8a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0bb51-8c87-4398-9266-80ca1b61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1b8e600-3a96-4cdb-8945-0e6f641448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3e913-bf8f-4d42-a771-a7c741d8ac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e6490d-c312-4fd6-bf1f-b5e664fc5009}" ma:internalName="TaxCatchAll" ma:showField="CatchAllData" ma:web="fc83e913-bf8f-4d42-a771-a7c741d8ac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0bb51-8c87-4398-9266-80ca1b618f35">
      <Terms xmlns="http://schemas.microsoft.com/office/infopath/2007/PartnerControls"/>
    </lcf76f155ced4ddcb4097134ff3c332f>
    <TaxCatchAll xmlns="fc83e913-bf8f-4d42-a771-a7c741d8acc7" xsi:nil="true"/>
  </documentManagement>
</p:properties>
</file>

<file path=customXml/itemProps1.xml><?xml version="1.0" encoding="utf-8"?>
<ds:datastoreItem xmlns:ds="http://schemas.openxmlformats.org/officeDocument/2006/customXml" ds:itemID="{DF169E11-B512-4D82-8BD7-ED1437B8CF81}"/>
</file>

<file path=customXml/itemProps2.xml><?xml version="1.0" encoding="utf-8"?>
<ds:datastoreItem xmlns:ds="http://schemas.openxmlformats.org/officeDocument/2006/customXml" ds:itemID="{8EFE7B55-4557-40A6-99C4-8A163DE506F7}"/>
</file>

<file path=customXml/itemProps3.xml><?xml version="1.0" encoding="utf-8"?>
<ds:datastoreItem xmlns:ds="http://schemas.openxmlformats.org/officeDocument/2006/customXml" ds:itemID="{3A6E90D4-F8DA-4D8D-8F94-E8B4A6C83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רשימת יישובים</vt:lpstr>
      <vt:lpstr>חלוקת איזורים</vt:lpstr>
      <vt:lpstr>'רשימת יישובים'!_FilterDatabase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 Shavit</dc:creator>
  <cp:lastModifiedBy>Dorit Katzir</cp:lastModifiedBy>
  <dcterms:created xsi:type="dcterms:W3CDTF">2026-05-11T11:41:39Z</dcterms:created>
  <dcterms:modified xsi:type="dcterms:W3CDTF">2026-05-12T06:44:04Z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0x010100989FFFAE092BAD489960C777B681F763</vt:lpwstr>
  </property>
</Properties>
</file>